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34" documentId="13_ncr:1_{F6CB121F-512D-4AA6-A0C1-0FB36C537598}" xr6:coauthVersionLast="47" xr6:coauthVersionMax="47" xr10:uidLastSave="{9D95179F-263E-40FE-8F4B-8C8082BA3641}"/>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G7" i="6"/>
  <c r="I7" i="6"/>
  <c r="J7" i="6"/>
  <c r="L7" i="6"/>
  <c r="G13" i="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8" i="6"/>
  <c r="G9" i="6"/>
  <c r="G10" i="6"/>
  <c r="G11" i="6"/>
  <c r="G12" i="6"/>
  <c r="G13" i="6"/>
  <c r="G14" i="6"/>
  <c r="G15" i="6"/>
  <c r="G16" i="6"/>
  <c r="G17" i="6"/>
  <c r="G18" i="6"/>
  <c r="G19" i="6"/>
  <c r="G20" i="6"/>
  <c r="G21" i="6"/>
  <c r="G22" i="6"/>
  <c r="G23" i="6"/>
  <c r="G24" i="6"/>
  <c r="G25" i="6"/>
  <c r="G26" i="6"/>
  <c r="G27" i="6"/>
  <c r="G28" i="6"/>
  <c r="G29" i="6"/>
  <c r="G30" i="6"/>
  <c r="G31"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4" i="1"/>
  <c r="G5" i="1"/>
  <c r="G6" i="1"/>
  <c r="G7" i="1"/>
  <c r="G8" i="1"/>
  <c r="G9" i="1"/>
  <c r="G10" i="1"/>
  <c r="G11" i="1"/>
  <c r="G12"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<sst xmlns="http://schemas.openxmlformats.org/spreadsheetml/2006/main" count="178590" uniqueCount="39075">
  <si>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</si>
  <si>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</si>
  <si>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</si>
  <si>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</si>
  <si>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</si>
  <si>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</si>
  <si>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</si>
  <si>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</si>
  <si>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</si>
  <si>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</si>
  <si>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</si>
  <si>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</si>
  <si>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</si>
  <si>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</si>
  <si>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</si>
  <si>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</si>
  <si>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</si>
  <si>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</si>
  <si>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</si>
  <si>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</si>
  <si>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</si>
  <si>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</si>
  <si>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</si>
  <si>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</si>
  <si>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</si>
  <si>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</si>
  <si>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</si>
  <si>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</si>
  <si>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</si>
  <si>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</si>
  <si>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</si>
  <si>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</si>
  <si>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</si>
  <si>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</si>
  <si>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</si>
  <si>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</si>
  <si>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</si>
  <si>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</si>
  <si>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</si>
  <si>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</si>
  <si>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</si>
  <si>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</si>
  <si>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</si>
  <si>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</si>
  <si>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</si>
  <si>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</si>
  <si>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</si>
  <si>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</si>
  <si>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</si>
  <si>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</si>
  <si>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</si>
  <si>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</si>
  <si>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</si>
  <si>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</si>
  <si>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</si>
  <si>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</si>
  <si>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</si>
  <si>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</si>
  <si>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</si>
  <si>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</si>
  <si>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</si>
  <si>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</si>
  <si>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</si>
  <si>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</si>
  <si>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</si>
  <si>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</si>
  <si>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</si>
  <si>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</si>
  <si>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</si>
  <si>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</si>
  <si>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</si>
  <si>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</si>
  <si>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</si>
  <si>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</si>
  <si>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</si>
  <si>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</si>
  <si>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</si>
  <si>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</si>
  <si>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</si>
  <si>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</si>
  <si>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</si>
  <si>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</si>
  <si>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</si>
  <si>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</si>
  <si>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</si>
  <si>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</si>
  <si>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</si>
  <si>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</si>
  <si>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</si>
  <si>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</si>
  <si>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</si>
  <si>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</si>
  <si>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</si>
  <si>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</si>
  <si>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</si>
  <si>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</si>
  <si>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</si>
  <si>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</si>
  <si>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</si>
  <si>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</si>
  <si>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</si>
  <si>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</si>
  <si>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</si>
  <si>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</si>
  <si>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</si>
  <si>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</si>
  <si>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</si>
  <si>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</si>
  <si>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</si>
  <si>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</si>
  <si>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</si>
  <si>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</si>
  <si>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</si>
  <si>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</si>
  <si>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</si>
  <si>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</si>
  <si>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</si>
  <si>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</si>
  <si>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</si>
  <si>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</si>
  <si>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</si>
  <si>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</si>
  <si>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</si>
  <si>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</si>
  <si>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</si>
  <si>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</si>
  <si>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</si>
  <si>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</si>
  <si>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</si>
  <si>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</si>
  <si>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</si>
  <si>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</si>
  <si>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</si>
  <si>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</si>
  <si>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</si>
  <si>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</si>
  <si>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</si>
  <si>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</si>
  <si>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</si>
  <si>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</si>
  <si>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</si>
  <si>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</si>
  <si>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</si>
  <si>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</si>
  <si>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</si>
  <si>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</si>
  <si>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</si>
  <si>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</si>
  <si>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</si>
  <si>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</si>
  <si>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</si>
  <si>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</si>
  <si>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</si>
  <si>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</si>
  <si>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</si>
  <si>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</si>
  <si>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</si>
  <si>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</si>
  <si>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</si>
  <si>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</si>
  <si>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</si>
  <si>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</si>
  <si>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</si>
  <si>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</si>
  <si>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</si>
  <si>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</si>
  <si>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</si>
  <si>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</si>
  <si>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</si>
  <si>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</si>
  <si>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</si>
  <si>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</si>
  <si>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</si>
  <si>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</si>
  <si>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</si>
  <si>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</si>
  <si>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</si>
  <si>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</si>
  <si>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</si>
  <si>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</si>
  <si>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</si>
  <si>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</si>
  <si>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</si>
  <si>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</si>
  <si>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</si>
  <si>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</si>
  <si>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</si>
  <si>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</si>
  <si>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</si>
  <si>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</si>
  <si>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</si>
  <si>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</si>
  <si>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</si>
  <si>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</si>
  <si>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</si>
  <si>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</si>
  <si>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</si>
  <si>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</si>
  <si>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</si>
  <si>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</si>
  <si>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</si>
  <si>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</si>
  <si>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</si>
  <si>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</si>
  <si>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</si>
  <si>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</si>
  <si>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</si>
  <si>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</si>
  <si>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</si>
  <si>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</si>
  <si>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</si>
  <si>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</si>
  <si>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</si>
  <si>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</si>
  <si>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</si>
  <si>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</si>
  <si>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</si>
  <si>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</si>
  <si>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</si>
  <si>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</si>
  <si>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</si>
  <si>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</si>
  <si>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</si>
  <si>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</si>
  <si>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</si>
  <si>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</si>
  <si>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</si>
  <si>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</si>
  <si>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</si>
  <si>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</si>
  <si>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</si>
  <si>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</si>
  <si>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</si>
  <si>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</si>
  <si>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</si>
  <si>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</si>
  <si>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</si>
  <si>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</si>
  <si>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</si>
  <si>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</si>
  <si>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</si>
  <si>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</si>
  <si>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</si>
  <si>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</si>
  <si>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</si>
  <si>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</si>
  <si>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</si>
  <si>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</si>
  <si>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</si>
  <si>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</si>
  <si>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</si>
  <si>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</si>
  <si>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</si>
  <si>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</si>
  <si>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</si>
  <si>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</si>
  <si>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</si>
  <si>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</si>
  <si>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</si>
  <si>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</si>
  <si>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</si>
  <si>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</si>
  <si>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</si>
  <si>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</si>
  <si>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</si>
  <si>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</si>
  <si>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</si>
  <si>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</si>
  <si>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</si>
  <si>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</si>
  <si>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</si>
  <si>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</si>
  <si>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</si>
  <si>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</si>
  <si>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</si>
  <si>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</si>
  <si>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</si>
  <si>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</si>
  <si>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</si>
  <si>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</si>
  <si>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</si>
  <si>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</si>
  <si>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</si>
  <si>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</si>
  <si>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</si>
  <si>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</si>
  <si>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</si>
  <si>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</si>
  <si>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</si>
  <si>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</si>
  <si>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</si>
  <si>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</si>
  <si>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</si>
  <si>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</si>
  <si>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</si>
  <si>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</si>
  <si>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</si>
  <si>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</si>
  <si>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</si>
  <si>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</si>
  <si>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</si>
  <si>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</si>
  <si>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</si>
  <si>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</si>
  <si>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</si>
  <si>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</si>
  <si>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</si>
  <si>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</si>
  <si>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</si>
  <si>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</si>
  <si>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</si>
  <si>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</si>
  <si>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</si>
  <si>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</si>
  <si>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</si>
  <si>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</si>
  <si>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</si>
  <si>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</si>
  <si>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</si>
  <si>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</si>
  <si>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</si>
  <si>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</si>
  <si>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</si>
  <si>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</si>
  <si>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</si>
  <si>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</si>
  <si>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</si>
  <si>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</si>
  <si>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</si>
  <si>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</si>
  <si>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</si>
  <si>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</si>
  <si>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</si>
  <si>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</si>
  <si>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</si>
  <si>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</si>
  <si>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</si>
  <si>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</si>
  <si>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</si>
  <si>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</si>
  <si>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</si>
  <si>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</si>
  <si>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</si>
  <si>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</si>
  <si>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</si>
  <si>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</si>
  <si>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</si>
  <si>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</si>
  <si>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</si>
  <si>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</si>
  <si>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</si>
  <si>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</si>
  <si>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</si>
  <si>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</si>
  <si>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</si>
  <si>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</si>
  <si>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</si>
  <si>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</si>
  <si>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</si>
  <si>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</si>
  <si>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</si>
  <si>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</si>
  <si>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</si>
  <si>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</si>
  <si>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</si>
  <si>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</si>
  <si>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</si>
  <si>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</si>
  <si>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</si>
  <si>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</si>
  <si>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</si>
  <si>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</si>
  <si>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</si>
  <si>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</si>
  <si>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</si>
  <si>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</si>
  <si>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</si>
  <si>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</si>
  <si>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</si>
  <si>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</si>
  <si>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</si>
  <si>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</si>
  <si>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</si>
  <si>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</si>
  <si>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</si>
  <si>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</si>
  <si>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</si>
  <si>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</si>
  <si>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</si>
  <si>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</si>
  <si>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</si>
  <si>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</si>
  <si>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</si>
  <si>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</si>
  <si>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</si>
  <si>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</si>
  <si>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</si>
  <si>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</si>
  <si>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</si>
  <si>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</si>
  <si>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</si>
  <si>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</si>
  <si>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</si>
  <si>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</si>
  <si>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</si>
  <si>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</si>
  <si>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</si>
  <si>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</si>
  <si>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</si>
  <si>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</si>
  <si>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</si>
  <si>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</si>
  <si>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</si>
  <si>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</si>
  <si>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</si>
  <si>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</si>
  <si>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</si>
  <si>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</si>
  <si>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</si>
  <si>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</si>
  <si>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</si>
  <si>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</si>
  <si>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</si>
  <si>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</si>
  <si>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</si>
  <si>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</si>
  <si>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</si>
  <si>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</si>
  <si>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</si>
  <si>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</si>
  <si>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</si>
  <si>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</si>
  <si>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</si>
  <si>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</si>
  <si>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</si>
  <si>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</si>
  <si>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</si>
  <si>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</si>
  <si>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</si>
  <si>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</si>
  <si>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</si>
  <si>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</si>
  <si>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</si>
  <si>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</si>
  <si>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</si>
  <si>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</si>
  <si>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</si>
  <si>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</si>
  <si>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</si>
  <si>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</si>
  <si>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</si>
  <si>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</si>
  <si>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</si>
  <si>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</si>
  <si>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</si>
  <si>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</si>
  <si>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</si>
  <si>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</si>
  <si>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</si>
  <si>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</si>
  <si>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</si>
  <si>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</si>
  <si>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</si>
  <si>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</si>
  <si>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</si>
  <si>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</si>
  <si>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</si>
  <si>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</si>
  <si>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</si>
  <si>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</si>
  <si>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</si>
  <si>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</si>
  <si>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</si>
  <si>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</si>
  <si>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</si>
  <si>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</si>
  <si>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</si>
  <si>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</si>
  <si>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</si>
  <si>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</si>
  <si>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</si>
  <si>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</si>
  <si>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</si>
  <si>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</si>
  <si>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</si>
  <si>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</si>
  <si>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</si>
  <si>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</si>
  <si>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</si>
  <si>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</si>
  <si>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</si>
  <si>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</si>
  <si>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</si>
  <si>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</si>
  <si>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</si>
  <si>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</si>
  <si>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</si>
  <si>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</si>
  <si>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</si>
  <si>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</si>
  <si>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</si>
  <si>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</si>
  <si>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</si>
  <si>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</si>
  <si>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</si>
  <si>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</si>
  <si>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</si>
  <si>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</si>
  <si>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</si>
  <si>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</si>
  <si>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</si>
  <si>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</si>
  <si>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</si>
  <si>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</si>
  <si>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</si>
  <si>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</si>
  <si>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</si>
  <si>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</si>
  <si>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</si>
  <si>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</si>
  <si>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</si>
  <si>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</si>
  <si>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</si>
  <si>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</si>
  <si>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</si>
  <si>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</si>
  <si>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</si>
  <si>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</si>
  <si>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</si>
  <si>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</si>
  <si>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</si>
  <si>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</si>
  <si>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</si>
  <si>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</si>
  <si>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</si>
  <si>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</si>
  <si>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</si>
  <si>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</si>
  <si>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</si>
  <si>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</si>
  <si>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</si>
  <si>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</si>
  <si>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</si>
  <si>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</si>
  <si>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</si>
  <si>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</si>
  <si>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</si>
  <si>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</si>
  <si>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</si>
  <si>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</si>
  <si>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</si>
  <si>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</si>
  <si>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</si>
  <si>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</si>
  <si>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</si>
  <si>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</si>
  <si>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</si>
  <si>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</si>
  <si>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</si>
  <si>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</si>
  <si>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</si>
  <si>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</si>
  <si>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</si>
  <si>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</si>
  <si>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</si>
  <si>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</si>
  <si>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</si>
  <si>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</si>
  <si>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</si>
  <si>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</si>
  <si>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</si>
  <si>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</si>
  <si>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</si>
  <si>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</si>
  <si>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</si>
  <si>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</si>
  <si>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</si>
  <si>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</si>
  <si>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</si>
  <si>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</si>
  <si>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</si>
  <si>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</si>
  <si>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</si>
  <si>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</si>
  <si>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</si>
  <si>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</si>
  <si>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</si>
  <si>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</si>
  <si>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</si>
  <si>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</si>
  <si>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</si>
  <si>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</si>
  <si>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</si>
  <si>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</si>
  <si>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</si>
  <si>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</si>
  <si>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</si>
  <si>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</si>
  <si>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</si>
  <si>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</si>
  <si>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</si>
  <si>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</si>
  <si>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</si>
  <si>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</si>
  <si>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</si>
  <si>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</si>
  <si>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</si>
  <si>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</si>
  <si>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</si>
  <si>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</si>
  <si>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</si>
  <si>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</si>
  <si>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</si>
  <si>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</si>
  <si>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</si>
  <si>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</si>
  <si>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</si>
  <si>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</si>
  <si>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</si>
  <si>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</si>
  <si>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</si>
  <si>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</si>
  <si>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</si>
  <si>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</si>
  <si>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</si>
  <si>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</si>
  <si>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</si>
  <si>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</si>
  <si>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</si>
  <si>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</si>
  <si>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</si>
  <si>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</si>
  <si>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</si>
  <si>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</si>
  <si>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</si>
  <si>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</si>
  <si>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</si>
  <si>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</si>
  <si>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</si>
  <si>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</si>
  <si>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</si>
  <si>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</si>
  <si>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</si>
  <si>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</si>
  <si>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</si>
  <si>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</si>
  <si>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</si>
  <si>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</si>
  <si>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</si>
  <si>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</si>
  <si>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</si>
  <si>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</si>
  <si>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</si>
  <si>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</si>
  <si>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</si>
  <si>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</si>
  <si>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</si>
  <si>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</si>
  <si>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</si>
  <si>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</si>
  <si>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</si>
  <si>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</si>
  <si>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</si>
  <si>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</si>
  <si>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</si>
  <si>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</si>
  <si>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</si>
  <si>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</si>
  <si>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</si>
  <si>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</si>
  <si>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</si>
  <si>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</si>
  <si>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</si>
  <si>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</si>
  <si>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</si>
  <si>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</si>
  <si>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</si>
  <si>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</si>
  <si>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</si>
  <si>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</si>
  <si>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</si>
  <si>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</si>
  <si>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</si>
  <si>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</si>
  <si>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</si>
  <si>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</si>
  <si>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</si>
  <si>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</si>
  <si>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</si>
  <si>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</si>
  <si>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</si>
  <si>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</si>
  <si>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</si>
  <si>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</si>
  <si>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</si>
  <si>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</si>
  <si>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</si>
  <si>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</si>
  <si>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</si>
  <si>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</si>
  <si>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</si>
  <si>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</si>
  <si>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</si>
  <si>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</si>
  <si>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</si>
  <si>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</si>
  <si>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</si>
  <si>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</si>
  <si>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</si>
  <si>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</si>
  <si>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</si>
  <si>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</si>
  <si>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</si>
  <si>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</si>
  <si>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</si>
  <si>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</si>
  <si>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</si>
  <si>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</si>
  <si>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</si>
  <si>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</si>
  <si>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</si>
  <si>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</si>
  <si>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</si>
  <si>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</si>
  <si>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</si>
  <si>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</si>
  <si>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</si>
  <si>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</si>
  <si>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</si>
  <si>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</si>
  <si>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</si>
  <si>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</si>
  <si>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</si>
  <si>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</si>
  <si>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</si>
  <si>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</si>
  <si>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</si>
  <si>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</si>
  <si>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</si>
  <si>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</si>
  <si>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</si>
  <si>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</si>
  <si>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</si>
  <si>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</si>
  <si>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</si>
  <si>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</si>
  <si>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</si>
  <si>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</si>
  <si>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</si>
  <si>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</si>
  <si>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</si>
  <si>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</si>
  <si>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</si>
  <si>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</si>
  <si>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</si>
  <si>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</si>
  <si>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</si>
  <si>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</si>
  <si>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</si>
  <si>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</si>
  <si>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</si>
  <si>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</si>
  <si>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</si>
  <si>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</si>
  <si>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</si>
  <si>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</si>
  <si>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</si>
  <si>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</si>
  <si>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</si>
  <si>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</si>
  <si>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</si>
  <si>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</si>
  <si>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</si>
  <si>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</si>
  <si>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</si>
  <si>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</si>
  <si>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</si>
  <si>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</si>
  <si>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</si>
  <si>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</si>
  <si>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</si>
  <si>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</si>
  <si>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</si>
  <si>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</si>
  <si>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</si>
  <si>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</si>
  <si>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</si>
  <si>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</si>
  <si>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</si>
  <si>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</si>
  <si>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</si>
  <si>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</si>
  <si>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</si>
  <si>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</si>
  <si>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</si>
  <si>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</si>
  <si>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</si>
  <si>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</si>
  <si>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</si>
  <si>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</si>
  <si>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</si>
  <si>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</si>
  <si>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</si>
  <si>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</si>
  <si>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</si>
  <si>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</si>
  <si>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</si>
  <si>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</si>
  <si>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</si>
  <si>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</si>
  <si>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</si>
  <si>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</si>
  <si>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</si>
  <si>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</si>
  <si>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</si>
  <si>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</si>
  <si>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</si>
  <si>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</si>
  <si>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</si>
  <si>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</si>
  <si>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</si>
  <si>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</si>
  <si>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</si>
  <si>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</si>
  <si>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</si>
  <si>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</si>
  <si>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</si>
  <si>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</si>
  <si>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</si>
  <si>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</si>
  <si>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</si>
  <si>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</si>
  <si>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</si>
  <si>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</si>
  <si>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</si>
  <si>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</si>
  <si>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</si>
  <si>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</si>
  <si>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</si>
  <si>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</si>
  <si>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</si>
  <si>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</si>
  <si>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</si>
  <si>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</si>
  <si>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</si>
  <si>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</si>
  <si>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</si>
  <si>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</si>
  <si>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</si>
  <si>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</si>
  <si>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</si>
  <si>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</si>
  <si>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</si>
  <si>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</si>
  <si>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</si>
  <si>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</si>
  <si>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</si>
  <si>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</si>
  <si>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</si>
  <si>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</si>
  <si>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</si>
  <si>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</si>
  <si>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</si>
  <si>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</si>
  <si>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</si>
  <si>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</si>
  <si>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</si>
  <si>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</si>
  <si>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</si>
  <si>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</si>
  <si>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</si>
  <si>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</si>
  <si>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</si>
  <si>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</si>
  <si>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</si>
  <si>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</si>
  <si>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</si>
  <si>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</si>
  <si>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</si>
  <si>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</si>
  <si>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</si>
  <si>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</si>
  <si>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</si>
  <si>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</si>
  <si>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</si>
  <si>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</si>
  <si>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</si>
  <si>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</si>
  <si>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</si>
  <si>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</si>
  <si>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</si>
  <si>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</si>
  <si>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</si>
  <si>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</si>
  <si>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</si>
  <si>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</si>
  <si>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</si>
  <si>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</si>
  <si>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</si>
  <si>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</si>
  <si>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</si>
  <si>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</si>
  <si>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</si>
  <si>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</si>
  <si>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</si>
  <si>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</si>
  <si>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</si>
  <si>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</si>
  <si>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</si>
  <si>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</si>
  <si>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</si>
  <si>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</si>
  <si>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</si>
  <si>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</si>
  <si>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</si>
  <si>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</si>
  <si>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</si>
  <si>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</si>
  <si>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</si>
  <si>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</si>
  <si>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</si>
  <si>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</si>
  <si>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</si>
  <si>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</si>
  <si>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</si>
  <si>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</si>
  <si>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</si>
  <si>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</si>
  <si>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</si>
  <si>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</si>
  <si>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</si>
  <si>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</si>
  <si>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</si>
  <si>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</si>
  <si>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</si>
  <si>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</si>
  <si>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</si>
  <si>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</si>
  <si>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</si>
  <si>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</si>
  <si>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</si>
  <si>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</si>
  <si>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</si>
  <si>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</si>
  <si>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</si>
  <si>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</si>
  <si>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</si>
  <si>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</si>
  <si>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</si>
  <si>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</si>
  <si>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</si>
  <si>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</si>
  <si>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</si>
  <si>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</si>
  <si>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</si>
  <si>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</si>
  <si>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</si>
  <si>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</si>
  <si>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</si>
  <si>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</si>
  <si>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</si>
  <si>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</si>
  <si>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</si>
  <si>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</si>
  <si>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</si>
  <si>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</si>
  <si>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</si>
  <si>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</si>
  <si>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</si>
  <si>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</si>
  <si>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</si>
  <si>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</si>
  <si>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</si>
  <si>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</si>
  <si>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</si>
  <si>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</si>
  <si>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</si>
  <si>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</si>
  <si>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</si>
  <si>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</si>
  <si>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</si>
  <si>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</si>
  <si>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</si>
  <si>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</si>
  <si>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</si>
  <si>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</si>
  <si>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</si>
  <si>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</si>
  <si>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</si>
  <si>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</si>
  <si>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</si>
  <si>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</si>
  <si>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</si>
  <si>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</si>
  <si>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</si>
  <si>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</si>
  <si>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</si>
  <si>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</si>
  <si>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</si>
  <si>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</si>
  <si>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</si>
  <si>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</si>
  <si>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</si>
  <si>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</si>
  <si>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</si>
  <si>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</si>
  <si>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</si>
  <si>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</si>
  <si>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</si>
  <si>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</si>
  <si>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</si>
  <si>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</si>
  <si>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</si>
  <si>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</si>
  <si>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</si>
  <si>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</si>
  <si>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</si>
  <si>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</si>
  <si>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</si>
  <si>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</si>
  <si>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</si>
  <si>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</si>
  <si>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</si>
  <si>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</si>
  <si>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</si>
  <si>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</si>
  <si>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</si>
  <si>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</si>
  <si>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</si>
  <si>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</si>
  <si>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</si>
  <si>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</si>
  <si>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</si>
  <si>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</si>
  <si>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</si>
  <si>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</si>
  <si>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</si>
  <si>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</si>
  <si>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</si>
  <si>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</si>
  <si>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</si>
  <si>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</si>
  <si>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</si>
  <si>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</si>
  <si>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</si>
  <si>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</si>
  <si>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</si>
  <si>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</si>
  <si>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</si>
  <si>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</si>
  <si>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</si>
  <si>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</si>
  <si>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</si>
  <si>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</si>
  <si>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</si>
  <si>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</si>
  <si>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</si>
  <si>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</si>
  <si>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</si>
  <si>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</si>
  <si>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</si>
  <si>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</si>
  <si>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</si>
  <si>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</si>
  <si>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</si>
  <si>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</si>
  <si>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</si>
  <si>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</si>
  <si>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</si>
  <si>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</si>
  <si>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</si>
  <si>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</si>
  <si>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</si>
  <si>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</si>
  <si>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</si>
  <si>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</si>
  <si>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</si>
  <si>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</si>
  <si>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</si>
  <si>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</si>
  <si>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</si>
  <si>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</si>
  <si>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</si>
  <si>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</si>
  <si>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</si>
  <si>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</si>
  <si>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</si>
  <si>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</si>
  <si>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</si>
  <si>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</si>
  <si>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</si>
  <si>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</si>
  <si>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</si>
  <si>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</si>
  <si>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</si>
  <si>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</si>
  <si>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</si>
  <si>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</si>
  <si>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</si>
  <si>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</si>
  <si>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</si>
  <si>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</si>
  <si>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</si>
  <si>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</si>
  <si>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</si>
  <si>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</si>
  <si>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</si>
  <si>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</si>
  <si>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</si>
  <si>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</si>
  <si>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</si>
  <si>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</si>
  <si>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</si>
  <si>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</si>
  <si>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</si>
  <si>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</si>
  <si>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</si>
  <si>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</si>
  <si>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</si>
  <si>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</si>
  <si>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</si>
  <si>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</si>
  <si>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</si>
  <si>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</si>
  <si>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</si>
  <si>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</si>
  <si>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</si>
  <si>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</si>
  <si>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</si>
  <si>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</si>
  <si>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</si>
  <si>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</si>
  <si>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</si>
  <si>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</si>
  <si>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</si>
  <si>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</si>
  <si>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</si>
  <si>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</si>
  <si>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</si>
  <si>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</si>
  <si>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</si>
  <si>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</si>
  <si>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</si>
  <si>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</si>
  <si>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</si>
  <si>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</si>
  <si>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</si>
  <si>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</si>
  <si>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</si>
  <si>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</si>
  <si>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</si>
  <si>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</si>
  <si>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</si>
  <si>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</si>
  <si>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</si>
  <si>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</si>
  <si>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</si>
  <si>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</si>
  <si>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</si>
  <si>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</si>
  <si>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</si>
  <si>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</si>
  <si>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</si>
  <si>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</si>
  <si>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</si>
  <si>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</si>
  <si>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</si>
  <si>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</si>
  <si>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</si>
  <si>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</si>
  <si>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</si>
  <si>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</si>
  <si>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</si>
  <si>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</si>
  <si>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</si>
  <si>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</si>
  <si>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</si>
  <si>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</si>
  <si>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</si>
  <si>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</si>
  <si>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</si>
  <si>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</si>
  <si>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</si>
  <si>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</si>
  <si>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</si>
  <si>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</si>
  <si>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</si>
  <si>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</si>
  <si>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</si>
  <si>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</si>
  <si>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</si>
  <si>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</si>
  <si>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</si>
  <si>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</si>
  <si>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</si>
  <si>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</si>
  <si>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</si>
  <si>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</si>
  <si>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</si>
  <si>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</si>
  <si>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</si>
  <si>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</si>
  <si>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</si>
  <si>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</si>
  <si>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</si>
  <si>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</si>
  <si>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</si>
  <si>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</si>
  <si>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</si>
  <si>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</si>
  <si>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</si>
  <si>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</si>
  <si>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</si>
  <si>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</si>
  <si>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</si>
  <si>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</si>
  <si>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</si>
  <si>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</si>
  <si>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</si>
  <si>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</si>
  <si>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</si>
  <si>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</si>
  <si>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</si>
  <si>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</si>
  <si>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</si>
  <si>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</si>
  <si>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</si>
  <si>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</si>
  <si>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</si>
  <si>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</si>
  <si>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</si>
  <si>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</si>
  <si>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</si>
  <si>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</si>
  <si>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</si>
  <si>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</si>
  <si>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</si>
  <si>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</si>
  <si>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</si>
  <si>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</si>
  <si>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</si>
  <si>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</si>
  <si>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</si>
  <si>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</si>
  <si>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</si>
  <si>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</si>
  <si>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</si>
  <si>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</si>
  <si>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</si>
  <si>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</si>
  <si>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</si>
  <si>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</si>
  <si>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</si>
  <si>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</si>
  <si>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</si>
  <si>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</si>
  <si>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</si>
  <si>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</si>
  <si>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</si>
  <si>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</si>
  <si>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</si>
  <si>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</si>
  <si>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</si>
  <si>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</si>
  <si>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</si>
  <si>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</si>
  <si>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</si>
  <si>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</si>
  <si>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</si>
  <si>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</si>
  <si>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</si>
  <si>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</si>
  <si>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</si>
  <si>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</si>
  <si>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</si>
  <si>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</si>
  <si>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</si>
  <si>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</si>
  <si>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</si>
  <si>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</si>
  <si>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</si>
  <si>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</si>
  <si>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</si>
  <si>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</si>
  <si>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</si>
  <si>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</si>
  <si>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</si>
  <si>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</si>
  <si>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</si>
  <si>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</si>
  <si>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</si>
  <si>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</si>
  <si>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</si>
  <si>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</si>
  <si>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</si>
  <si>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</si>
  <si>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</si>
  <si>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</si>
  <si>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</si>
  <si>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</si>
  <si>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</si>
  <si>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</si>
  <si>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</si>
  <si>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</si>
  <si>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</si>
  <si>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</si>
  <si>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</si>
  <si>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</si>
  <si>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</si>
  <si>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</si>
  <si>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</si>
  <si>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</si>
  <si>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</si>
  <si>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</si>
  <si>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</si>
  <si>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</si>
  <si>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</si>
  <si>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</si>
  <si>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</si>
  <si>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</si>
  <si>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</si>
  <si>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</si>
  <si>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</si>
  <si>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</si>
  <si>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</si>
  <si>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</si>
  <si>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</si>
  <si>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</si>
  <si>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</si>
  <si>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</si>
  <si>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</si>
  <si>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</si>
  <si>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</si>
  <si>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</si>
  <si>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</si>
  <si>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</si>
  <si>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</si>
  <si>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</si>
  <si>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</si>
  <si>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</si>
  <si>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</si>
  <si>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</si>
  <si>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</si>
  <si>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</si>
  <si>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</si>
  <si>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</si>
  <si>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</si>
  <si>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</si>
  <si>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</si>
  <si>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</si>
  <si>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</si>
  <si>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</si>
  <si>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</si>
  <si>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</si>
  <si>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</si>
  <si>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</si>
  <si>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</si>
  <si>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</si>
  <si>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</si>
  <si>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</si>
  <si>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</si>
  <si>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</si>
  <si>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</si>
  <si>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</si>
  <si>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</si>
  <si>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</si>
  <si>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</si>
  <si>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</si>
  <si>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</si>
  <si>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</si>
  <si>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</si>
  <si>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</si>
  <si>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</si>
  <si>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</si>
  <si>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</si>
  <si>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</si>
  <si>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</si>
  <si>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</si>
  <si>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</si>
  <si>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</si>
  <si>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</si>
  <si>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</si>
  <si>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</si>
  <si>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</si>
  <si>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</si>
  <si>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</si>
  <si>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</si>
  <si>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</si>
  <si>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</si>
  <si>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</si>
  <si>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</si>
  <si>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</si>
  <si>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</si>
  <si>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</si>
  <si>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</si>
  <si>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</si>
  <si>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</si>
  <si>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</si>
  <si>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</si>
  <si>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</si>
  <si>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</si>
  <si>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</si>
  <si>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</si>
  <si>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</si>
  <si>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</si>
  <si>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</si>
  <si>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</si>
  <si>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</si>
  <si>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</si>
  <si>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</si>
  <si>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</si>
  <si>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</si>
  <si>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</si>
  <si>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</si>
  <si>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</si>
  <si>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</si>
  <si>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</si>
  <si>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</si>
  <si>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</si>
  <si>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</si>
  <si>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</si>
  <si>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</si>
  <si>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</si>
  <si>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</si>
  <si>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</si>
  <si>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</si>
  <si>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</si>
  <si>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</si>
  <si>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</si>
  <si>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</si>
  <si>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</si>
  <si>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</si>
  <si>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</si>
  <si>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</si>
  <si>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</si>
  <si>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</si>
  <si>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</si>
  <si>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</si>
  <si>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</si>
  <si>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</si>
  <si>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</si>
  <si>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</si>
  <si>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</si>
  <si>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</si>
  <si>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</si>
  <si>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</si>
  <si>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</si>
  <si>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</si>
  <si>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</si>
  <si>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</si>
  <si>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</si>
  <si>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</si>
  <si>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</si>
  <si>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</si>
  <si>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</si>
  <si>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</si>
  <si>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</si>
  <si>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</si>
  <si>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</si>
  <si>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</si>
  <si>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</si>
  <si>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</si>
  <si>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</si>
  <si>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</si>
  <si>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</si>
  <si>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</si>
  <si>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</si>
  <si>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</si>
  <si>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</si>
  <si>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</si>
  <si>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</si>
  <si>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</si>
  <si>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</si>
  <si>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</si>
  <si>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</si>
  <si>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</si>
  <si>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</si>
  <si>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</si>
  <si>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</si>
  <si>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</si>
  <si>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</si>
  <si>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</si>
  <si>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</si>
  <si>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</si>
  <si>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</si>
  <si>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</si>
  <si>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</si>
  <si>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</si>
  <si>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</si>
  <si>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</si>
  <si>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</si>
  <si>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</si>
  <si>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</si>
  <si>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</si>
  <si>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</si>
  <si>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</si>
  <si>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</si>
  <si>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</si>
  <si>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</si>
  <si>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</si>
  <si>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</si>
  <si>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</si>
  <si>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</si>
  <si>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</si>
  <si>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</si>
  <si>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</si>
  <si>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</si>
  <si>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</si>
  <si>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</si>
  <si>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</si>
  <si>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</si>
  <si>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</si>
  <si>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</si>
  <si>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</si>
  <si>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</si>
  <si>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</si>
  <si>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</si>
  <si>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</si>
  <si>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</si>
  <si>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</si>
  <si>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</si>
  <si>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</si>
  <si>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</si>
  <si>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</si>
  <si>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</si>
  <si>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</si>
  <si>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</si>
  <si>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</si>
  <si>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</si>
  <si>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</si>
  <si>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</si>
  <si>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</si>
  <si>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</si>
  <si>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</si>
  <si>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</si>
  <si>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</si>
  <si>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</si>
  <si>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</si>
  <si>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</si>
  <si>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</si>
  <si>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</si>
  <si>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</si>
  <si>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</si>
  <si>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</si>
  <si>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</si>
  <si>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</si>
  <si>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</si>
  <si>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</si>
  <si>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</si>
  <si>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</si>
  <si>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</si>
  <si>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</si>
  <si>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</si>
  <si>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</si>
  <si>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</si>
  <si>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</si>
  <si>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</si>
  <si>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</si>
  <si>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</si>
  <si>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</si>
  <si>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</si>
  <si>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</si>
  <si>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</si>
  <si>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</si>
  <si>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</si>
  <si>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</si>
  <si>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</si>
  <si>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</si>
  <si>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</si>
  <si>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</si>
  <si>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</si>
  <si>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</si>
  <si>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</si>
  <si>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</si>
  <si>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</si>
  <si>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</si>
  <si>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</si>
  <si>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</si>
  <si>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</si>
  <si>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</si>
  <si>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</si>
  <si>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</si>
  <si>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</si>
  <si>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</si>
  <si>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</si>
  <si>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</si>
  <si>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</si>
  <si>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</si>
  <si>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</si>
  <si>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</si>
  <si>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</si>
  <si>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</si>
  <si>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</si>
  <si>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</si>
  <si>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</si>
  <si>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</si>
  <si>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</si>
  <si>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</si>
  <si>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</si>
  <si>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</si>
  <si>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</si>
  <si>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</si>
  <si>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</si>
  <si>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</si>
  <si>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</si>
  <si>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</si>
  <si>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</si>
  <si>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</si>
  <si>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</si>
  <si>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</si>
  <si>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</si>
  <si>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</si>
  <si>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</si>
  <si>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</si>
  <si>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</si>
  <si>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</si>
  <si>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</si>
  <si>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</si>
  <si>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</si>
  <si>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</si>
  <si>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</si>
  <si>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</si>
  <si>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</si>
  <si>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</si>
  <si>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</si>
  <si>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</si>
  <si>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</si>
  <si>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</si>
  <si>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</si>
  <si>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</si>
  <si>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</si>
  <si>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</si>
  <si>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</si>
  <si>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</si>
  <si>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</si>
  <si>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</si>
  <si>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</si>
  <si>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</si>
  <si>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</si>
  <si>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</si>
  <si>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</si>
  <si>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</si>
  <si>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</si>
  <si>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</si>
  <si>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</si>
  <si>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</si>
  <si>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</si>
  <si>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</si>
  <si>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</si>
  <si>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</si>
  <si>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</si>
  <si>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</si>
  <si>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</si>
  <si>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</si>
  <si>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</si>
  <si>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</si>
  <si>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</si>
  <si>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</si>
  <si>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</si>
  <si>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</si>
  <si>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</si>
  <si>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</si>
  <si>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</si>
  <si>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</si>
  <si>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</si>
  <si>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</si>
  <si>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</si>
  <si>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</si>
  <si>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</si>
  <si>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</si>
  <si>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</si>
  <si>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</si>
  <si>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</si>
  <si>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</si>
  <si>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</si>
  <si>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</si>
  <si>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</si>
  <si>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</si>
  <si>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</si>
  <si>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</si>
  <si>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</si>
  <si>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</si>
  <si>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</si>
  <si>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</si>
  <si>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</si>
  <si>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</si>
  <si>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</si>
  <si>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</si>
  <si>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</si>
  <si>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</si>
  <si>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</si>
  <si>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</si>
  <si>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</si>
  <si>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</si>
  <si>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</si>
  <si>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</si>
  <si>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</si>
  <si>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</si>
  <si>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</si>
  <si>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</si>
  <si>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</si>
  <si>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</si>
  <si>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</si>
  <si>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</si>
  <si>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</si>
  <si>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</si>
  <si>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</si>
  <si>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</si>
  <si>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</si>
  <si>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</si>
  <si>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</si>
  <si>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</si>
  <si>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</si>
  <si>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</si>
  <si>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</si>
  <si>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</si>
  <si>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</si>
  <si>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</si>
  <si>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</si>
  <si>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</si>
  <si>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</si>
  <si>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</si>
  <si>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</si>
  <si>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</si>
  <si>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</si>
  <si>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</si>
  <si>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</si>
  <si>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</si>
  <si>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</si>
  <si>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</si>
  <si>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</si>
  <si>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</si>
  <si>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</si>
  <si>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</si>
  <si>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</si>
  <si>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</si>
  <si>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</si>
  <si>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</si>
  <si>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</si>
  <si>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</si>
  <si>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</si>
  <si>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</si>
  <si>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</si>
  <si>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</si>
  <si>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</si>
  <si>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</si>
  <si>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</si>
  <si>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</si>
  <si>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</si>
  <si>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</si>
  <si>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</si>
  <si>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</si>
  <si>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</si>
  <si>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</si>
  <si>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</si>
  <si>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</si>
  <si>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</si>
  <si>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</si>
  <si>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</si>
  <si>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</si>
  <si>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</si>
  <si>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</si>
  <si>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</si>
  <si>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</si>
  <si>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</si>
  <si>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</si>
  <si>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</si>
  <si>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</si>
  <si>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</si>
  <si>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</si>
  <si>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</si>
  <si>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</si>
  <si>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</si>
  <si>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</si>
  <si>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</si>
  <si>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</si>
  <si>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</si>
  <si>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</si>
  <si>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</si>
  <si>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</si>
  <si>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</si>
  <si>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</si>
  <si>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</si>
  <si>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</si>
  <si>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</si>
  <si>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</si>
  <si>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</si>
  <si>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</si>
  <si>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</si>
  <si>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</si>
  <si>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</si>
  <si>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</si>
  <si>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</si>
  <si>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</si>
  <si>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</si>
  <si>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</si>
  <si>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</si>
  <si>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</si>
  <si>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</si>
  <si>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</si>
  <si>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</si>
  <si>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</si>
  <si>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</si>
  <si>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</si>
  <si>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</si>
  <si>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</si>
  <si>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</si>
  <si>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</si>
  <si>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</si>
  <si>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</si>
  <si>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</si>
  <si>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</si>
  <si>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</si>
  <si>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</si>
  <si>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</si>
  <si>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</si>
  <si>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</si>
  <si>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</si>
  <si>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</si>
  <si>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</si>
  <si>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</si>
  <si>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</si>
  <si>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</si>
  <si>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</si>
  <si>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</si>
  <si>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</si>
  <si>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</si>
  <si>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</si>
  <si>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</si>
  <si>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</si>
  <si>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</si>
  <si>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</si>
  <si>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</si>
  <si>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</si>
  <si>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</si>
  <si>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</si>
  <si>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</si>
  <si>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</si>
  <si>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</si>
  <si>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</si>
  <si>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</si>
  <si>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</si>
  <si>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</si>
  <si>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</si>
  <si>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</si>
  <si>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</si>
  <si>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</si>
  <si>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</si>
  <si>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</si>
  <si>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</si>
  <si>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</si>
  <si>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</si>
  <si>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</si>
  <si>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</si>
  <si>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</si>
  <si>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</si>
  <si>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</si>
  <si>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</si>
  <si>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</si>
  <si>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</si>
  <si>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</si>
  <si>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</si>
  <si>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</si>
  <si>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</si>
  <si>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</si>
  <si>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</si>
  <si>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</si>
  <si>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</si>
  <si>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</si>
  <si>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</si>
  <si>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</si>
  <si>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</si>
  <si>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</si>
  <si>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</si>
  <si>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</si>
  <si>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</si>
  <si>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</si>
  <si>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</si>
  <si>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</si>
  <si>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</si>
  <si>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</si>
  <si>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</si>
  <si>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</si>
  <si>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</si>
  <si>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</si>
  <si>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</si>
  <si>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</si>
  <si>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</si>
  <si>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</si>
  <si>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</si>
  <si>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</si>
  <si>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</si>
  <si>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</si>
  <si>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</si>
  <si>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</si>
  <si>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</si>
  <si>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</si>
  <si>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</si>
  <si>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</si>
  <si>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</si>
  <si>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</si>
  <si>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</si>
  <si>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</si>
  <si>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</si>
  <si>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</si>
  <si>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</si>
  <si>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</si>
  <si>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</si>
  <si>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</si>
  <si>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</si>
  <si>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</si>
  <si>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</si>
  <si>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</si>
  <si>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</si>
  <si>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</si>
  <si>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</si>
  <si>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</si>
  <si>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</si>
  <si>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</si>
  <si>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</si>
  <si>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</si>
  <si>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</si>
  <si>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</si>
  <si>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</si>
  <si>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</si>
  <si>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</si>
  <si>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</si>
  <si>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</si>
  <si>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</si>
  <si>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</si>
  <si>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</si>
  <si>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</si>
  <si>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</si>
  <si>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</si>
  <si>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</si>
  <si>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</si>
  <si>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</si>
  <si>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</si>
  <si>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</si>
  <si>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</si>
  <si>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</si>
  <si>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</si>
  <si>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</si>
  <si>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</si>
  <si>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</si>
  <si>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</si>
  <si>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</si>
  <si>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</si>
  <si>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</si>
  <si>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</si>
  <si>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</si>
  <si>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</si>
  <si>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</si>
  <si>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</si>
  <si>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</si>
  <si>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</si>
  <si>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</si>
  <si>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</si>
  <si>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</si>
  <si>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</si>
  <si>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</si>
  <si>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</si>
  <si>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</si>
  <si>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</si>
  <si>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</si>
  <si>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</si>
  <si>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</si>
  <si>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</si>
  <si>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</si>
  <si>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</si>
  <si>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</si>
  <si>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</si>
  <si>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</si>
  <si>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</si>
  <si>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</si>
  <si>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</si>
  <si>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</si>
  <si>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</si>
  <si>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</si>
  <si>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</si>
  <si>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</si>
  <si>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</si>
  <si>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</si>
  <si>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</si>
  <si>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</si>
  <si>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</si>
  <si>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</si>
  <si>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</si>
  <si>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</si>
  <si>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</si>
  <si>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</si>
  <si>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</si>
  <si>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</si>
  <si>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</si>
  <si>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</si>
  <si>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</si>
  <si>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</si>
  <si>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</si>
  <si>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</si>
  <si>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</si>
  <si>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</si>
  <si>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</si>
  <si>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</si>
  <si>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</si>
  <si>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</si>
  <si>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</si>
  <si>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</si>
  <si>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</si>
  <si>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</si>
  <si>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</si>
  <si>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</si>
  <si>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</si>
  <si>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</si>
  <si>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</si>
  <si>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</si>
  <si>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</si>
  <si>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</si>
  <si>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</si>
  <si>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</si>
  <si>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</si>
  <si>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</si>
  <si>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</si>
  <si>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</si>
  <si>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</si>
  <si>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</si>
  <si>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</si>
  <si>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</si>
  <si>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</si>
  <si>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</si>
  <si>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</si>
  <si>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</si>
  <si>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</si>
  <si>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</si>
  <si>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</si>
  <si>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</si>
  <si>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</si>
  <si>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</si>
  <si>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</si>
  <si>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</si>
  <si>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</si>
  <si>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</si>
  <si>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</si>
  <si>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</si>
  <si>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</si>
  <si>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</si>
  <si>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</si>
  <si>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</si>
  <si>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</si>
  <si>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</si>
  <si>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</si>
  <si>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</si>
  <si>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</si>
  <si>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</si>
  <si>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</si>
  <si>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</si>
  <si>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</si>
  <si>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</si>
  <si>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</si>
  <si>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</si>
  <si>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</si>
  <si>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</si>
  <si>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</si>
  <si>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</si>
  <si>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</si>
  <si>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</si>
  <si>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</si>
  <si>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</si>
  <si>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</si>
  <si>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</si>
  <si>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</si>
  <si>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</si>
  <si>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</si>
  <si>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</si>
  <si>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</si>
  <si>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</si>
  <si>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</si>
  <si>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</si>
  <si>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</si>
  <si>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</si>
  <si>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</si>
  <si>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</si>
  <si>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</si>
  <si>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</si>
  <si>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</si>
  <si>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</si>
  <si>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</si>
  <si>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</si>
  <si>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</si>
  <si>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</si>
  <si>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</si>
  <si>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</si>
  <si>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</si>
  <si>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</si>
  <si>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</si>
  <si>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</si>
  <si>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</si>
  <si>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</si>
  <si>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</si>
  <si>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</si>
  <si>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</si>
  <si>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</si>
  <si>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</si>
  <si>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</si>
  <si>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</si>
  <si>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</si>
  <si>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</si>
  <si>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</si>
  <si>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</si>
  <si>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</si>
  <si>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</si>
  <si>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</si>
  <si>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</si>
  <si>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</si>
  <si>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</si>
  <si>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</si>
  <si>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</si>
  <si>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</si>
  <si>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</si>
  <si>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</si>
  <si>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</si>
  <si>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</si>
  <si>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</si>
  <si>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</si>
  <si>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</si>
  <si>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</si>
  <si>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</si>
  <si>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</si>
  <si>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</si>
  <si>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</si>
  <si>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</si>
  <si>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</si>
  <si>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</si>
  <si>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</si>
  <si>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</si>
  <si>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</si>
  <si>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</si>
  <si>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</si>
  <si>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</si>
  <si>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</si>
  <si>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</si>
  <si>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</si>
  <si>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</si>
  <si>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</si>
  <si>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</si>
  <si>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</si>
  <si>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</si>
  <si>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</si>
  <si>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</si>
  <si>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</si>
  <si>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</si>
  <si>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</si>
  <si>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</si>
  <si>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</si>
  <si>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</si>
  <si>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</si>
  <si>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</si>
  <si>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</si>
  <si>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</si>
  <si>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</si>
  <si>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</si>
  <si>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</si>
  <si>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</si>
  <si>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</si>
  <si>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</si>
  <si>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</si>
  <si>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</si>
  <si>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</si>
  <si>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</si>
  <si>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</si>
  <si>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</si>
  <si>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</si>
  <si>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</si>
  <si>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</si>
  <si>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</si>
  <si>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</si>
  <si>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</si>
  <si>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</si>
  <si>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</si>
  <si>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</si>
  <si>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</si>
  <si>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</si>
  <si>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</si>
  <si>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</si>
  <si>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</si>
  <si>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</si>
  <si>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</si>
  <si>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</si>
  <si>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</si>
  <si>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</si>
  <si>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</si>
  <si>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</si>
  <si>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</si>
  <si>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</si>
  <si>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</si>
  <si>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</si>
  <si>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</si>
  <si>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</si>
  <si>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</si>
  <si>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</si>
  <si>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</si>
  <si>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</si>
  <si>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</si>
  <si>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</si>
  <si>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</si>
  <si>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</si>
  <si>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</si>
  <si>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</si>
  <si>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</si>
  <si>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</si>
  <si>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</si>
  <si>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</si>
  <si>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</si>
  <si>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</si>
  <si>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</si>
  <si>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</si>
  <si>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</si>
  <si>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</si>
  <si>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</si>
  <si>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</si>
  <si>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</si>
  <si>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</si>
  <si>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</si>
  <si>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</si>
  <si>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</si>
  <si>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</si>
  <si>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</si>
  <si>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</si>
  <si>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</si>
  <si>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</si>
  <si>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</si>
  <si>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</si>
  <si>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</si>
  <si>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</si>
  <si>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</si>
  <si>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</si>
  <si>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</si>
  <si>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</si>
  <si>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</si>
  <si>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</si>
  <si>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</si>
  <si>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</si>
  <si>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</si>
  <si>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</si>
  <si>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</si>
  <si>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</si>
  <si>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</si>
  <si>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</si>
  <si>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</si>
  <si>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</si>
  <si>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</si>
  <si>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</si>
  <si>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</si>
  <si>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</si>
  <si>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</si>
  <si>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</si>
  <si>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</si>
  <si>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</si>
  <si>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</si>
  <si>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</si>
  <si>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</si>
  <si>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</si>
  <si>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</si>
  <si>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</si>
  <si>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</si>
  <si>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</si>
  <si>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</si>
  <si>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</si>
  <si>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</si>
  <si>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</si>
  <si>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</si>
  <si>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</si>
  <si>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</si>
  <si>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</si>
  <si>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</si>
  <si>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</si>
  <si>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</si>
  <si>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</si>
  <si>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</si>
  <si>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</si>
  <si>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</si>
  <si>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</si>
  <si>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</si>
  <si>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</si>
  <si>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</si>
  <si>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</si>
  <si>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</si>
  <si>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</si>
  <si>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</si>
  <si>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</si>
  <si>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</si>
  <si>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</si>
  <si>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</si>
  <si>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</si>
  <si>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</si>
  <si>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</si>
  <si>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</si>
  <si>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</si>
  <si>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</si>
  <si>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</si>
  <si>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</si>
  <si>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</si>
  <si>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</si>
  <si>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</si>
  <si>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</si>
  <si>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</si>
  <si>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</si>
  <si>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</si>
  <si>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</si>
  <si>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</si>
  <si>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</si>
  <si>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</si>
  <si>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</si>
  <si>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</si>
  <si>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</si>
  <si>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</si>
  <si>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</si>
  <si>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</si>
  <si>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</si>
  <si>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</si>
  <si>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</si>
  <si>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</si>
  <si>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</si>
  <si>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</si>
  <si>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</si>
  <si>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</si>
  <si>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</si>
  <si>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</si>
  <si>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</si>
  <si>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</si>
  <si>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</si>
  <si>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</si>
  <si>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</si>
  <si>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</si>
  <si>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</si>
  <si>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</si>
  <si>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</si>
  <si>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</si>
  <si>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</si>
  <si>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</si>
  <si>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</si>
  <si>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</si>
  <si>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</si>
  <si>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</si>
  <si>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</si>
  <si>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</si>
  <si>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</si>
  <si>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</si>
  <si>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</si>
  <si>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</si>
  <si>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</si>
  <si>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</si>
  <si>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</si>
  <si>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</si>
  <si>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</si>
  <si>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</si>
  <si>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</si>
  <si>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</si>
  <si>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</si>
  <si>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</si>
  <si>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</si>
  <si>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</si>
  <si>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</si>
  <si>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</si>
  <si>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</si>
  <si>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</si>
  <si>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</si>
  <si>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</si>
  <si>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</si>
  <si>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</si>
  <si>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</si>
  <si>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</si>
  <si>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</si>
  <si>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</si>
  <si>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</si>
  <si>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</si>
  <si>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</si>
  <si>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</si>
  <si>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</si>
  <si>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</si>
  <si>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</si>
  <si>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</si>
  <si>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</si>
  <si>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</si>
  <si>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</si>
  <si>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</si>
  <si>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</si>
  <si>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</si>
  <si>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</si>
  <si>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</si>
  <si>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</si>
  <si>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</si>
  <si>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</si>
  <si>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</si>
  <si>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</si>
  <si>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</si>
  <si>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</si>
  <si>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</si>
  <si>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</si>
  <si>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</si>
  <si>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</si>
  <si>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</si>
  <si>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</si>
  <si>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</si>
  <si>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</si>
  <si>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</si>
  <si>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</si>
  <si>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</si>
  <si>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</si>
  <si>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</si>
  <si>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</si>
  <si>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</si>
  <si>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</si>
  <si>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</si>
  <si>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</si>
  <si>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</si>
  <si>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</si>
  <si>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</si>
  <si>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</si>
  <si>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</si>
  <si>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</si>
  <si>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</si>
  <si>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</si>
  <si>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</si>
  <si>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</si>
  <si>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</si>
  <si>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</si>
  <si>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</si>
  <si>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</si>
  <si>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</si>
  <si>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</si>
  <si>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</si>
  <si>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</si>
  <si>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</si>
  <si>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</si>
  <si>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</si>
  <si>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</si>
  <si>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</si>
  <si>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</si>
  <si>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</si>
  <si>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</si>
  <si>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</si>
  <si>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</si>
  <si>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</si>
  <si>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</si>
  <si>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</si>
  <si>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</si>
  <si>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</si>
  <si>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</si>
  <si>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</si>
  <si>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</si>
  <si>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</si>
  <si>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</si>
  <si>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</si>
  <si>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</si>
  <si>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</si>
  <si>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</si>
  <si>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</si>
  <si>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</si>
  <si>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</si>
  <si>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</si>
  <si>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</si>
  <si>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</si>
  <si>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</si>
  <si>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</si>
  <si>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</si>
  <si>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</si>
  <si>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</si>
  <si>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</si>
  <si>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</si>
  <si>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</si>
  <si>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</si>
  <si>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</si>
  <si>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</si>
  <si>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</si>
  <si>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</si>
  <si>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</si>
  <si>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</si>
  <si>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</si>
  <si>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</si>
  <si>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</si>
  <si>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</si>
  <si>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</si>
  <si>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</si>
  <si>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</si>
  <si>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</si>
  <si>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</si>
  <si>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</si>
  <si>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</si>
  <si>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</si>
  <si>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</si>
  <si>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</si>
  <si>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</si>
  <si>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</si>
  <si>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</si>
  <si>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</si>
  <si>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</si>
  <si>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</si>
  <si>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</si>
  <si>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</si>
  <si>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</si>
  <si>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</si>
  <si>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</si>
  <si>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</si>
  <si>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</si>
  <si>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</si>
  <si>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</si>
  <si>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</si>
  <si>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</si>
  <si>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</si>
  <si>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</si>
  <si>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</si>
  <si>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</si>
  <si>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</si>
  <si>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</si>
  <si>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</si>
  <si>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</si>
  <si>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</si>
  <si>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</si>
  <si>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</si>
  <si>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</si>
  <si>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</si>
  <si>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</si>
  <si>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</si>
  <si>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</si>
  <si>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</si>
  <si>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</si>
  <si>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</si>
  <si>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</si>
  <si>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</si>
  <si>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</si>
  <si>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</si>
  <si>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</si>
  <si>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</si>
  <si>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</si>
  <si>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</si>
  <si>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</si>
  <si>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</si>
  <si>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</si>
  <si>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</si>
  <si>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</si>
  <si>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</si>
  <si>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</si>
  <si>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</si>
  <si>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</si>
  <si>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</si>
  <si>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</si>
  <si>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</si>
  <si>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</si>
  <si>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</si>
  <si>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</si>
  <si>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</si>
  <si>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</si>
  <si>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</si>
  <si>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</si>
  <si>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</si>
  <si>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</si>
  <si>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</si>
  <si>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</si>
  <si>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</si>
  <si>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</si>
  <si>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</si>
  <si>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</si>
  <si>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</si>
  <si>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</si>
  <si>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</si>
  <si>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</si>
  <si>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</si>
  <si>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</si>
  <si>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</si>
  <si>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</si>
  <si>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</si>
  <si>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</si>
  <si>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</si>
  <si>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</si>
  <si>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</si>
  <si>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</si>
  <si>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</si>
  <si>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</si>
  <si>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</si>
  <si>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</si>
  <si>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</si>
  <si>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</si>
  <si>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</si>
  <si>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</si>
  <si>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</si>
  <si>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</si>
  <si>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</si>
  <si>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</si>
  <si>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</si>
  <si>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</si>
  <si>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</si>
  <si>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</si>
  <si>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</si>
  <si>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</si>
  <si>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</si>
  <si>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</si>
  <si>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</si>
  <si>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</si>
  <si>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</si>
  <si>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</si>
  <si>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</si>
  <si>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</si>
  <si>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</si>
  <si>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</si>
  <si>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</si>
  <si>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</si>
  <si>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</si>
  <si>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</si>
  <si>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</si>
  <si>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</si>
  <si>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</si>
  <si>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</si>
  <si>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</si>
  <si>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</si>
  <si>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</si>
  <si>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</si>
  <si>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</si>
  <si>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</si>
  <si>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</si>
  <si>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</si>
  <si>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</si>
  <si>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</si>
  <si>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</si>
  <si>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</si>
  <si>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</si>
  <si>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</si>
  <si>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</si>
  <si>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</si>
  <si>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</si>
  <si>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</si>
  <si>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</si>
  <si>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</si>
  <si>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</si>
  <si>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</si>
  <si>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</si>
  <si>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</si>
  <si>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</si>
  <si>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</si>
  <si>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</si>
  <si>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</si>
  <si>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</si>
  <si>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</si>
  <si>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</si>
  <si>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</si>
  <si>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</si>
  <si>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</si>
  <si>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</si>
  <si>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</si>
  <si>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</si>
  <si>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</si>
  <si>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</si>
  <si>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</si>
  <si>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</si>
  <si>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</si>
  <si>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</si>
  <si>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</si>
  <si>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</si>
  <si>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</si>
  <si>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</si>
  <si>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</si>
  <si>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</si>
  <si>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</si>
  <si>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</si>
  <si>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</si>
  <si>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</si>
  <si>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</si>
  <si>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</si>
  <si>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</si>
  <si>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</si>
  <si>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</si>
  <si>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</si>
  <si>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</si>
  <si>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</si>
  <si>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</si>
  <si>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</si>
  <si>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</si>
  <si>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</si>
  <si>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</si>
  <si>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</si>
  <si>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</si>
  <si>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</si>
  <si>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</si>
  <si>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</si>
  <si>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</si>
  <si>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</si>
  <si>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</si>
  <si>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</si>
  <si>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</si>
  <si>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</si>
  <si>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</si>
  <si>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</si>
  <si>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</si>
  <si>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</si>
  <si>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</si>
  <si>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</si>
  <si>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</si>
  <si>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</si>
  <si>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</si>
  <si>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</si>
  <si>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</si>
  <si>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</si>
  <si>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</si>
  <si>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</si>
  <si>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</si>
  <si>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</si>
  <si>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</si>
  <si>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</si>
  <si>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</si>
  <si>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</si>
  <si>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</si>
  <si>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</si>
  <si>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</si>
  <si>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</si>
  <si>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</si>
  <si>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</si>
  <si>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</si>
  <si>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</si>
  <si>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</si>
  <si>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</si>
  <si>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</si>
  <si>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</si>
  <si>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</si>
  <si>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</si>
  <si>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</si>
  <si>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</si>
  <si>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</si>
  <si>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</si>
  <si>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</si>
  <si>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</si>
  <si>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</si>
  <si>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</si>
  <si>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</si>
  <si>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</si>
  <si>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</si>
  <si>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</si>
  <si>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</si>
  <si>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</si>
  <si>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</si>
  <si>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</si>
  <si>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</si>
  <si>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</si>
  <si>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</si>
  <si>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</si>
  <si>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</si>
  <si>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</si>
  <si>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</si>
  <si>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</si>
  <si>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</si>
  <si>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</si>
  <si>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</si>
  <si>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</si>
  <si>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</si>
  <si>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</si>
  <si>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</si>
  <si>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</si>
  <si>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</si>
  <si>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</si>
  <si>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</si>
  <si>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</si>
  <si>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</si>
  <si>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</si>
  <si>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</si>
  <si>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</si>
  <si>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</si>
  <si>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</si>
  <si>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</si>
  <si>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</si>
  <si>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</si>
  <si>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</si>
  <si>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</si>
  <si>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</si>
  <si>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</si>
  <si>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</si>
  <si>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</si>
  <si>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</si>
  <si>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</si>
  <si>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</si>
  <si>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</si>
  <si>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</si>
  <si>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</si>
  <si>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</si>
  <si>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</si>
  <si>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</si>
  <si>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</si>
  <si>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</si>
  <si>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</si>
  <si>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</si>
  <si>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</si>
  <si>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</si>
  <si>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</si>
  <si>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</si>
  <si>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</si>
  <si>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</si>
  <si>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</si>
  <si>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</si>
  <si>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</si>
  <si>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</si>
  <si>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</si>
  <si>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</si>
  <si>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</si>
  <si>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</si>
  <si>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</si>
  <si>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</si>
  <si>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</si>
  <si>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</si>
  <si>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</si>
  <si>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</si>
  <si>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</si>
  <si>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</si>
  <si>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</si>
  <si>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</si>
  <si>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</si>
  <si>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</si>
  <si>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</si>
  <si>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</si>
  <si>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</si>
  <si>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</si>
  <si>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</si>
  <si>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</si>
  <si>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</si>
  <si>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</si>
  <si>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</si>
  <si>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</si>
  <si>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</si>
  <si>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</si>
  <si>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</si>
  <si>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</si>
  <si>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</si>
  <si>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</si>
  <si>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</si>
  <si>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</si>
  <si>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</si>
  <si>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</si>
  <si>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</si>
  <si>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</si>
  <si>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</si>
  <si>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</si>
  <si>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</si>
  <si>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</si>
  <si>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</si>
  <si>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</si>
  <si>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</si>
  <si>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</si>
  <si>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</si>
  <si>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</si>
  <si>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</si>
  <si>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</si>
  <si>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</si>
  <si>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</si>
  <si>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</si>
  <si>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</si>
  <si>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</si>
  <si>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</si>
  <si>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</si>
  <si>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</si>
  <si>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</si>
  <si>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</si>
  <si>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</si>
  <si>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</si>
  <si>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</si>
  <si>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</si>
  <si>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</si>
  <si>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</si>
  <si>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</si>
  <si>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</si>
  <si>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</si>
  <si>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</si>
  <si>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</si>
  <si>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</si>
  <si>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</si>
  <si>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</si>
  <si>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</si>
  <si>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</si>
  <si>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</si>
  <si>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</si>
  <si>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</si>
  <si>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</si>
  <si>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</si>
  <si>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</si>
  <si>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</si>
  <si>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</si>
  <si>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</si>
  <si>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</si>
  <si>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</si>
  <si>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</si>
  <si>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</si>
  <si>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</si>
  <si>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</si>
  <si>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</si>
  <si>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</si>
  <si>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</si>
  <si>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</si>
  <si>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</si>
  <si>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</si>
  <si>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</si>
  <si>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</si>
  <si>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</si>
  <si>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</si>
  <si>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</si>
  <si>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</si>
  <si>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</si>
  <si>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</si>
  <si>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</si>
  <si>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</si>
  <si>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</si>
  <si>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</si>
  <si>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</si>
  <si>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</si>
  <si>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</si>
  <si>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</si>
  <si>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</si>
  <si>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</si>
  <si>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</si>
  <si>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</si>
  <si>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</si>
  <si>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</si>
  <si>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</si>
  <si>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</si>
  <si>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</si>
  <si>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</si>
  <si>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</si>
  <si>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</si>
  <si>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</si>
  <si>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</si>
  <si>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</si>
  <si>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</si>
  <si>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</si>
  <si>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</si>
  <si>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</si>
  <si>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</si>
  <si>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</si>
  <si>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</si>
  <si>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</si>
  <si>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</si>
  <si>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</si>
  <si>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</si>
  <si>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</si>
  <si>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</si>
  <si>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</si>
  <si>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</si>
  <si>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</si>
  <si>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</si>
  <si>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</si>
  <si>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</si>
  <si>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</si>
  <si>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</si>
  <si>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</si>
  <si>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</si>
  <si>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</si>
  <si>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</si>
  <si>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</si>
  <si>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</si>
  <si>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</si>
  <si>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</si>
  <si>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</si>
  <si>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</si>
  <si>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</si>
  <si>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</si>
  <si>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</si>
  <si>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</si>
  <si>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</si>
  <si>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</si>
  <si>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</si>
  <si>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</si>
  <si>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</si>
  <si>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</si>
  <si>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</si>
  <si>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</si>
  <si>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</si>
  <si>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</si>
  <si>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</si>
  <si>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</si>
  <si>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</si>
  <si>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</si>
  <si>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</si>
  <si>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</si>
  <si>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</si>
  <si>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</si>
  <si>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</si>
  <si>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</si>
  <si>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</si>
  <si>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</si>
  <si>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</si>
  <si>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</si>
  <si>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</si>
  <si>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</si>
  <si>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</si>
  <si>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</si>
  <si>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</si>
  <si>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</si>
  <si>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</si>
  <si>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</si>
  <si>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</si>
  <si>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</si>
  <si>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</si>
  <si>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</si>
  <si>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</si>
  <si>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</si>
  <si>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</si>
  <si>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</si>
  <si>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</si>
  <si>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</si>
  <si>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</si>
  <si>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</si>
  <si>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</si>
  <si>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</si>
  <si>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</si>
  <si>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</si>
  <si>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</si>
  <si>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</si>
  <si>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</si>
  <si>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</si>
  <si>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</si>
  <si>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</si>
  <si>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</si>
  <si>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</si>
  <si>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</si>
  <si>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</si>
  <si>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</si>
  <si>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</si>
  <si>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</si>
  <si>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</si>
  <si>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</si>
  <si>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</si>
  <si>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</si>
  <si>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</si>
  <si>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</si>
  <si>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</si>
  <si>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</si>
  <si>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</si>
  <si>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</si>
  <si>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</si>
  <si>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</si>
  <si>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</si>
  <si>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</si>
  <si>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</si>
  <si>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</si>
  <si>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</si>
  <si>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</si>
  <si>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</si>
  <si>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</si>
  <si>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</si>
  <si>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</si>
  <si>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</si>
  <si>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</si>
  <si>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</si>
  <si>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</si>
  <si>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</si>
  <si>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</si>
  <si>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</si>
  <si>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</si>
  <si>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</si>
  <si>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</si>
  <si>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</si>
  <si>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</si>
  <si>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</si>
  <si>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</si>
  <si>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</si>
  <si>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</si>
  <si>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</si>
  <si>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</si>
  <si>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</si>
  <si>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</si>
  <si>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</si>
  <si>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</si>
  <si>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</si>
  <si>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</si>
  <si>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</si>
  <si>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</si>
  <si>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</si>
  <si>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</si>
  <si>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</si>
  <si>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</si>
  <si>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</si>
  <si>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</si>
  <si>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</si>
  <si>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</si>
  <si>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</si>
  <si>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</si>
  <si>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</si>
  <si>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</si>
  <si>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</si>
  <si>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</si>
  <si>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</si>
  <si>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</si>
  <si>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</si>
  <si>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</si>
  <si>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</si>
  <si>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</si>
  <si>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</si>
  <si>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</si>
  <si>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</si>
  <si>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</si>
  <si>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</si>
  <si>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</si>
  <si>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</si>
  <si>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</si>
  <si>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</si>
  <si>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</si>
  <si>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</si>
  <si>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</si>
  <si>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</si>
  <si>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</si>
  <si>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</si>
  <si>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</si>
  <si>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</si>
  <si>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</si>
  <si>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</si>
  <si>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</si>
  <si>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</si>
  <si>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</si>
  <si>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</si>
  <si>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</si>
  <si>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</si>
  <si>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</si>
  <si>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</si>
  <si>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</si>
  <si>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</si>
  <si>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</si>
  <si>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</si>
  <si>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</si>
  <si>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</si>
  <si>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</si>
  <si>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</si>
  <si>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</si>
  <si>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</si>
  <si>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</si>
  <si>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</si>
  <si>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</si>
  <si>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</si>
  <si>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</si>
  <si>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</si>
  <si>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</si>
  <si>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</si>
  <si>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</si>
  <si>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</si>
  <si>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</si>
  <si>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</si>
  <si>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</si>
  <si>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</si>
  <si>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</si>
  <si>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</si>
  <si>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</si>
  <si>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</si>
  <si>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</si>
  <si>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</si>
  <si>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</si>
  <si>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</si>
  <si>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</si>
  <si>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</si>
  <si>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</si>
  <si>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</si>
  <si>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</si>
  <si>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</si>
  <si>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</si>
  <si>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</si>
  <si>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</si>
  <si>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</si>
  <si>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</si>
  <si>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</si>
  <si>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</si>
  <si>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</si>
  <si>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</si>
  <si>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</si>
  <si>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</si>
  <si>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</si>
  <si>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</si>
  <si>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</si>
  <si>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</si>
  <si>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</si>
  <si>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</si>
  <si>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</si>
  <si>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</si>
  <si>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</si>
  <si>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</si>
  <si>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</si>
  <si>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</si>
  <si>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</si>
  <si>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</si>
  <si>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</si>
  <si>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</si>
  <si>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</si>
  <si>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</si>
  <si>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</si>
  <si>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</si>
  <si>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</si>
  <si>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</si>
  <si>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</si>
  <si>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</si>
  <si>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</si>
  <si>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</si>
  <si>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</si>
  <si>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</si>
  <si>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</si>
  <si>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</si>
  <si>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</si>
  <si>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</si>
  <si>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</si>
  <si>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</si>
  <si>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</si>
  <si>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</si>
  <si>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</si>
  <si>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</si>
  <si>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</si>
  <si>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</si>
  <si>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</si>
  <si>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</si>
  <si>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</si>
  <si>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</si>
  <si>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</si>
  <si>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</si>
  <si>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</si>
  <si>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</si>
  <si>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</si>
  <si>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</si>
  <si>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</si>
  <si>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</si>
  <si>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</si>
  <si>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</si>
  <si>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</si>
  <si>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</si>
  <si>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</si>
  <si>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</si>
  <si>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</si>
  <si>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</si>
  <si>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</si>
  <si>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</si>
  <si>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</si>
  <si>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</si>
  <si>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</si>
  <si>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</si>
  <si>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</si>
  <si>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</si>
  <si>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</si>
  <si>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</si>
  <si>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</si>
  <si>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</si>
  <si>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</si>
  <si>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</si>
  <si>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</si>
  <si>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</si>
  <si>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</si>
  <si>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</si>
  <si>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</si>
  <si>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</si>
  <si>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</si>
  <si>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</si>
  <si>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</si>
  <si>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</si>
  <si>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</si>
  <si>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</si>
  <si>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</si>
  <si>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</si>
  <si>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</si>
  <si>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</si>
  <si>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</si>
  <si>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</si>
  <si>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</si>
  <si>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</si>
  <si>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</si>
  <si>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</si>
  <si>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</si>
  <si>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</si>
  <si>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</si>
  <si>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</si>
  <si>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</si>
  <si>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</si>
  <si>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</si>
  <si>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</si>
  <si>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</si>
  <si>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</si>
  <si>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</si>
  <si>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</si>
  <si>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</si>
  <si>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</si>
  <si>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</si>
  <si>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</si>
  <si>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</si>
  <si>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</si>
  <si>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</si>
  <si>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</si>
  <si>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</si>
  <si>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</si>
  <si>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</si>
  <si>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</si>
  <si>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</si>
  <si>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</si>
  <si>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</si>
  <si>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</si>
  <si>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</si>
  <si>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</si>
  <si>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</si>
  <si>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</si>
  <si>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</si>
  <si>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</si>
  <si>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</si>
  <si>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</si>
  <si>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</si>
  <si>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</si>
  <si>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</si>
  <si>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</si>
  <si>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</si>
  <si>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</si>
  <si>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</si>
  <si>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</si>
  <si>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</si>
  <si>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</si>
  <si>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</si>
  <si>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</si>
  <si>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</si>
  <si>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</si>
  <si>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</si>
  <si>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</si>
  <si>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</si>
  <si>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</si>
  <si>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</si>
  <si>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</si>
  <si>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</si>
  <si>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</si>
  <si>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</si>
  <si>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</si>
  <si>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</si>
  <si>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</si>
  <si>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</si>
  <si>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</si>
  <si>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</si>
  <si>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</si>
  <si>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</si>
  <si>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</si>
  <si>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</si>
  <si>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</si>
  <si>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</si>
  <si>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</si>
  <si>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</si>
  <si>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</si>
  <si>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</si>
  <si>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</si>
  <si>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</si>
  <si>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</si>
  <si>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</si>
  <si>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</si>
  <si>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</si>
  <si>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</si>
  <si>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</si>
  <si>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</si>
  <si>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</si>
  <si>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</si>
  <si>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</si>
  <si>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</si>
  <si>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</si>
  <si>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</si>
  <si>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</si>
  <si>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</si>
  <si>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</si>
  <si>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</si>
  <si>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</si>
  <si>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</si>
  <si>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</si>
  <si>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</si>
  <si>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</si>
  <si>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</si>
  <si>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</si>
  <si>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</si>
  <si>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</si>
  <si>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</si>
  <si>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</si>
  <si>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</si>
  <si>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</si>
  <si>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</si>
  <si>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</si>
  <si>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</si>
  <si>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</si>
  <si>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</si>
  <si>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</si>
  <si>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</si>
  <si>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</si>
  <si>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</si>
  <si>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</si>
  <si>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</si>
  <si>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</si>
  <si>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</si>
  <si>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</si>
  <si>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</si>
  <si>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</si>
  <si>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</si>
  <si>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</si>
  <si>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</si>
  <si>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</si>
  <si>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</si>
  <si>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</si>
  <si>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</si>
  <si>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</si>
  <si>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</si>
  <si>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</si>
  <si>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</si>
  <si>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</si>
  <si>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</si>
  <si>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</si>
  <si>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</si>
  <si>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</si>
  <si>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</si>
  <si>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</si>
  <si>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</si>
  <si>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</si>
  <si>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</si>
  <si>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</si>
  <si>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</si>
  <si>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</si>
  <si>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</si>
  <si>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</si>
  <si>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</si>
  <si>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</si>
  <si>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</si>
  <si>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</si>
  <si>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</si>
  <si>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</si>
  <si>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</si>
  <si>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</si>
  <si>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</si>
  <si>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</si>
  <si>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</si>
  <si>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</si>
  <si>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</si>
  <si>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</si>
  <si>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</si>
  <si>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</si>
  <si>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</si>
  <si>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</si>
  <si>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</si>
  <si>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</si>
  <si>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</si>
  <si>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</si>
  <si>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</si>
  <si>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</si>
  <si>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</si>
  <si>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</si>
  <si>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</si>
  <si>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</si>
  <si>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</si>
  <si>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</si>
  <si>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</si>
  <si>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</si>
  <si>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</si>
  <si>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</si>
  <si>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</si>
  <si>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</si>
  <si>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</si>
  <si>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</si>
  <si>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</si>
  <si>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</si>
  <si>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</si>
  <si>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</si>
  <si>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</si>
  <si>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</si>
  <si>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</si>
  <si>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</si>
  <si>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</si>
  <si>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</si>
  <si>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</si>
  <si>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</si>
  <si>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</si>
  <si>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</si>
  <si>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</si>
  <si>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</si>
  <si>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</si>
  <si>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</si>
  <si>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</si>
  <si>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</si>
  <si>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</si>
  <si>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</si>
  <si>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</si>
  <si>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</si>
  <si>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</si>
  <si>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</si>
  <si>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</si>
  <si>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</si>
  <si>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</si>
  <si>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</si>
  <si>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</si>
  <si>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</si>
  <si>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</si>
  <si>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</si>
  <si>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</si>
  <si>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</si>
  <si>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</si>
  <si>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</si>
  <si>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</si>
  <si>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</si>
  <si>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</si>
  <si>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</si>
  <si>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</si>
  <si>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</si>
  <si>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</si>
  <si>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</si>
  <si>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</si>
  <si>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</si>
  <si>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</si>
  <si>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</si>
  <si>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</si>
  <si>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</si>
  <si>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</si>
  <si>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</si>
  <si>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</si>
  <si>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</si>
  <si>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</si>
  <si>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</si>
  <si>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</si>
  <si>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</si>
  <si>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</si>
  <si>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</si>
  <si>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</si>
  <si>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</si>
  <si>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</si>
  <si>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</si>
  <si>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</si>
  <si>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</si>
  <si>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</si>
  <si>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</si>
  <si>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</si>
  <si>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</si>
  <si>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</si>
  <si>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</si>
  <si>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</si>
  <si>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</si>
  <si>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</si>
  <si>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</si>
  <si>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</si>
  <si>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</si>
  <si>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</si>
  <si>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</si>
  <si>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</si>
  <si>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</si>
  <si>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</si>
  <si>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</si>
  <si>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</si>
  <si>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</si>
  <si>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</si>
  <si>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</si>
  <si>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</si>
  <si>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</si>
  <si>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</si>
  <si>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</si>
  <si>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</si>
  <si>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</si>
  <si>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</si>
  <si>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</si>
  <si>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</si>
  <si>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</si>
  <si>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</si>
  <si>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</si>
  <si>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</si>
  <si>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</si>
  <si>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</si>
  <si>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</si>
  <si>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</si>
  <si>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</si>
  <si>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</si>
  <si>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</si>
  <si>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</si>
  <si>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</si>
  <si>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</si>
  <si>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</si>
  <si>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</si>
  <si>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</si>
  <si>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</si>
  <si>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</si>
  <si>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</si>
  <si>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</si>
  <si>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</si>
  <si>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</si>
  <si>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</si>
  <si>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</si>
  <si>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</si>
  <si>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</si>
  <si>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</si>
  <si>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</si>
  <si>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</si>
  <si>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</si>
  <si>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</si>
  <si>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</si>
  <si>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</si>
  <si>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</si>
  <si>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</si>
  <si>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</si>
  <si>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</si>
  <si>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</si>
  <si>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</si>
  <si>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</si>
  <si>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</si>
  <si>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</si>
  <si>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</si>
  <si>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</si>
  <si>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</si>
  <si>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</si>
  <si>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</si>
  <si>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</si>
  <si>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</si>
  <si>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</si>
  <si>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</si>
  <si>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</si>
  <si>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</si>
  <si>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</si>
  <si>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</si>
  <si>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</si>
  <si>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</si>
  <si>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</si>
  <si>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</si>
  <si>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</si>
  <si>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</si>
  <si>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</si>
  <si>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</si>
  <si>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</si>
  <si>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</si>
  <si>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</si>
  <si>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</si>
  <si>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</si>
  <si>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</si>
  <si>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</si>
  <si>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</si>
  <si>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</si>
  <si>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</si>
  <si>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</si>
  <si>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</si>
  <si>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</si>
  <si>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</si>
  <si>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</si>
  <si>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</si>
  <si>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</si>
  <si>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</si>
  <si>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</si>
  <si>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</si>
  <si>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</si>
  <si>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</si>
  <si>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</si>
  <si>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</si>
  <si>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</si>
  <si>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</si>
  <si>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</si>
  <si>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</si>
  <si>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</si>
  <si>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</si>
  <si>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</si>
  <si>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</si>
  <si>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</si>
  <si>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</si>
  <si>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</si>
  <si>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</si>
  <si>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</si>
  <si>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</si>
  <si>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</si>
  <si>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</si>
  <si>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</si>
  <si>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</si>
  <si>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</si>
  <si>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</si>
  <si>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</si>
  <si>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</si>
  <si>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</si>
  <si>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</si>
  <si>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</si>
  <si>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</si>
  <si>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</si>
  <si>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</si>
  <si>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</si>
  <si>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</si>
  <si>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</si>
  <si>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</si>
  <si>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</si>
  <si>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</si>
  <si>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</si>
  <si>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</si>
  <si>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</si>
  <si>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</si>
  <si>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</si>
  <si>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</si>
  <si>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</si>
  <si>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</si>
  <si>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</si>
  <si>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</si>
  <si>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</si>
  <si>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</si>
  <si>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</si>
  <si>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</si>
  <si>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</si>
  <si>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</si>
  <si>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</si>
  <si>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</si>
  <si>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</si>
  <si>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</si>
  <si>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</si>
  <si>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</si>
  <si>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</si>
  <si>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</si>
  <si>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</si>
  <si>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</si>
  <si>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</si>
  <si>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</si>
  <si>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</si>
  <si>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</si>
  <si>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</si>
  <si>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</si>
  <si>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</si>
  <si>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</si>
  <si>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</si>
  <si>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</si>
  <si>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</si>
  <si>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</si>
  <si>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</si>
  <si>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</si>
  <si>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</si>
  <si>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</si>
  <si>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</si>
  <si>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</si>
  <si>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</si>
  <si>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</si>
  <si>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</si>
  <si>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</si>
  <si>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</si>
  <si>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</si>
  <si>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</si>
  <si>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</si>
  <si>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</si>
  <si>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</si>
  <si>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</si>
  <si>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</si>
  <si>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</si>
  <si>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</si>
  <si>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</si>
  <si>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</si>
  <si>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</si>
  <si>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</si>
  <si>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</si>
  <si>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</si>
  <si>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</si>
  <si>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</si>
  <si>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</si>
  <si>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</si>
  <si>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</si>
  <si>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</si>
  <si>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</si>
  <si>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</si>
  <si>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</si>
  <si>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</si>
  <si>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</si>
  <si>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</si>
  <si>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</si>
  <si>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</si>
  <si>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</si>
  <si>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</si>
  <si>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</si>
  <si>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</si>
  <si>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</si>
  <si>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</si>
  <si>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</si>
  <si>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</si>
  <si>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</si>
  <si>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</si>
  <si>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</si>
  <si>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</si>
  <si>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</si>
  <si>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</si>
  <si>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</si>
  <si>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</si>
  <si>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</si>
  <si>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</si>
  <si>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</si>
  <si>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</si>
  <si>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</si>
  <si>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</si>
  <si>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</si>
  <si>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</si>
  <si>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</si>
  <si>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</si>
  <si>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</si>
  <si>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</si>
  <si>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</si>
  <si>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</si>
  <si>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</si>
  <si>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</si>
  <si>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</si>
  <si>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</si>
  <si>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</si>
  <si>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</si>
  <si>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</si>
  <si>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</si>
  <si>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</si>
  <si>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</si>
  <si>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</si>
  <si>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</si>
  <si>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</si>
  <si>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</si>
  <si>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</si>
  <si>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</si>
  <si>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</si>
  <si>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</si>
  <si>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</si>
  <si>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</si>
  <si>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</si>
  <si>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</si>
  <si>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</si>
  <si>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</si>
  <si>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</si>
  <si>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</si>
  <si>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</si>
  <si>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</si>
  <si>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</si>
  <si>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</si>
  <si>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</si>
  <si>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</si>
  <si>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</si>
  <si>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</si>
  <si>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</si>
  <si>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</si>
  <si>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</si>
  <si>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</si>
  <si>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</si>
  <si>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</si>
  <si>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</si>
  <si>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</si>
  <si>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</si>
  <si>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</si>
  <si>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</si>
  <si>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</si>
  <si>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</si>
  <si>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</si>
  <si>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</si>
  <si>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</si>
  <si>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</si>
  <si>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</si>
  <si>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</si>
  <si>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</si>
  <si>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</si>
  <si>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</si>
  <si>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</si>
  <si>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</si>
  <si>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</si>
  <si>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</si>
  <si>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</si>
  <si>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</si>
  <si>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</si>
  <si>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</si>
  <si>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</si>
  <si>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</si>
  <si>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</si>
  <si>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</si>
  <si>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</si>
  <si>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</si>
  <si>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</si>
  <si>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</si>
  <si>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</si>
  <si>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</si>
  <si>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</si>
  <si>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</si>
  <si>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</si>
  <si>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</si>
  <si>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</si>
  <si>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</si>
  <si>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</si>
  <si>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</si>
  <si>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</si>
  <si>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</si>
  <si>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</si>
  <si>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</si>
  <si>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</si>
  <si>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</si>
  <si>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</si>
  <si>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</si>
  <si>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</si>
  <si>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</si>
  <si>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</si>
  <si>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</si>
  <si>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</si>
  <si>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</si>
  <si>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</si>
  <si>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</si>
  <si>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</si>
  <si>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</si>
  <si>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</si>
  <si>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</si>
  <si>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</si>
  <si>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</si>
  <si>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</si>
  <si>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</si>
  <si>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</si>
  <si>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</si>
  <si>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</si>
  <si>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</si>
  <si>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</si>
  <si>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</si>
  <si>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</si>
  <si>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</si>
  <si>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</si>
  <si>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</si>
  <si>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</si>
  <si>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</si>
  <si>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</si>
  <si>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</si>
  <si>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</si>
  <si>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</si>
  <si>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</si>
  <si>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</si>
  <si>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</si>
  <si>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</si>
  <si>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</si>
  <si>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</si>
  <si>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</si>
  <si>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</si>
  <si>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</si>
  <si>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</si>
  <si>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</si>
  <si>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</si>
  <si>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</si>
  <si>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</si>
  <si>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</si>
  <si>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</si>
  <si>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</si>
  <si>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</si>
  <si>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</si>
  <si>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</si>
  <si>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</si>
  <si>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</si>
  <si>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</si>
  <si>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</si>
  <si>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</si>
  <si>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</si>
  <si>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</si>
  <si>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</si>
  <si>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</si>
  <si>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</si>
  <si>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</si>
  <si>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</si>
  <si>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</si>
  <si>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</si>
  <si>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</si>
  <si>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</si>
  <si>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</si>
  <si>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</si>
  <si>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</si>
  <si>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</si>
  <si>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</si>
  <si>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</si>
  <si>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</si>
  <si>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</si>
  <si>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</si>
  <si>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</si>
  <si>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</si>
  <si>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</si>
  <si>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</si>
  <si>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</si>
  <si>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</si>
  <si>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</si>
  <si>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</si>
  <si>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</si>
  <si>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</si>
  <si>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</si>
  <si>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</si>
  <si>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</si>
  <si>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</si>
  <si>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</si>
  <si>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</si>
  <si>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</si>
  <si>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</si>
  <si>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</si>
  <si>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</si>
  <si>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</si>
  <si>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</si>
  <si>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</si>
  <si>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</si>
  <si>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</si>
  <si>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</si>
  <si>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</si>
  <si>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</si>
  <si>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</si>
  <si>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</si>
  <si>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</si>
  <si>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</si>
  <si>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</si>
  <si>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</si>
  <si>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</si>
  <si>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</si>
  <si>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</si>
  <si>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</si>
  <si>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</si>
  <si>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</si>
  <si>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</si>
  <si>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</si>
  <si>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</si>
  <si>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</si>
  <si>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</si>
  <si>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</si>
  <si>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</si>
  <si>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</si>
  <si>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</si>
  <si>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</si>
  <si>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</si>
  <si>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</si>
  <si>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</si>
  <si>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</si>
  <si>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</si>
  <si>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</si>
  <si>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</si>
  <si>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</si>
  <si>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</si>
  <si>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</si>
  <si>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</si>
  <si>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</si>
  <si>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</si>
  <si>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</si>
  <si>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</si>
  <si>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</si>
  <si>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</si>
  <si>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</si>
  <si>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</si>
  <si>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</si>
  <si>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</si>
  <si>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</si>
  <si>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</si>
  <si>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</si>
  <si>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</si>
  <si>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</si>
  <si>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</si>
  <si>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</si>
  <si>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</si>
  <si>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</si>
  <si>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</si>
  <si>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</si>
  <si>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</si>
  <si>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</si>
  <si>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</si>
  <si>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</si>
  <si>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</si>
  <si>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</si>
  <si>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</si>
  <si>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</si>
  <si>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</si>
  <si>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</si>
  <si>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</si>
  <si>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</si>
  <si>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</si>
  <si>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</si>
  <si>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</si>
  <si>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</si>
  <si>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</si>
  <si>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</si>
  <si>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</si>
  <si>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</si>
  <si>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</si>
  <si>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</si>
  <si>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</si>
  <si>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</si>
  <si>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</si>
  <si>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</si>
  <si>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</si>
  <si>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</si>
  <si>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</si>
  <si>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</si>
  <si>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</si>
  <si>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</si>
  <si>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</si>
  <si>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</si>
  <si>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</si>
  <si>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</si>
  <si>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</si>
  <si>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</si>
  <si>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</si>
  <si>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</si>
  <si>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</si>
  <si>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</si>
  <si>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</si>
  <si>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</si>
  <si>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</si>
  <si>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</si>
  <si>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</si>
  <si>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</si>
  <si>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</si>
  <si>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</si>
  <si>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</si>
  <si>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</si>
  <si>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</si>
  <si>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</si>
  <si>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</si>
  <si>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</si>
  <si>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</si>
  <si>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</si>
  <si>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</si>
  <si>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</si>
  <si>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</si>
  <si>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</si>
  <si>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</si>
  <si>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</si>
  <si>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</si>
  <si>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</si>
  <si>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</si>
  <si>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</si>
  <si>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</si>
  <si>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</si>
  <si>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</si>
  <si>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</si>
  <si>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</si>
  <si>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</si>
  <si>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</si>
  <si>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</si>
  <si>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</si>
  <si>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</si>
  <si>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</si>
  <si>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</si>
  <si>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</si>
  <si>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</si>
  <si>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</si>
  <si>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</si>
  <si>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</si>
  <si>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</si>
  <si>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</si>
  <si>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</si>
  <si>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</si>
  <si>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</si>
  <si>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</si>
  <si>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</si>
  <si>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</si>
  <si>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</si>
  <si>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</si>
  <si>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</si>
  <si>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</si>
  <si>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</si>
  <si>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</si>
  <si>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</si>
  <si>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</si>
  <si>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</si>
  <si>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</si>
  <si>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</si>
  <si>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</si>
  <si>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</si>
  <si>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</si>
  <si>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</si>
  <si>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</si>
  <si>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</si>
  <si>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</si>
  <si>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</si>
  <si>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</si>
  <si>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</si>
  <si>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</si>
  <si>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</si>
  <si>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</si>
  <si>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</si>
  <si>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</si>
  <si>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</si>
  <si>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</si>
  <si>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</si>
  <si>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</si>
  <si>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</si>
  <si>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</si>
  <si>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</si>
  <si>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</si>
  <si>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</si>
  <si>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</si>
  <si>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</si>
  <si>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</si>
  <si>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</si>
  <si>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</si>
  <si>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</si>
  <si>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</si>
  <si>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</si>
  <si>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</si>
  <si>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</si>
  <si>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</si>
  <si>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</si>
  <si>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</si>
  <si>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</si>
  <si>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</si>
  <si>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</si>
  <si>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</si>
  <si>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</si>
  <si>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</si>
  <si>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</si>
  <si>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</si>
  <si>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</si>
  <si>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</si>
  <si>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</si>
  <si>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</si>
  <si>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</si>
  <si>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</si>
  <si>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</si>
  <si>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</si>
  <si>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</si>
  <si>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</si>
  <si>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</si>
  <si>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</si>
  <si>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</si>
  <si>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</si>
  <si>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</si>
  <si>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</si>
  <si>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</si>
  <si>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</si>
  <si>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</si>
  <si>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</si>
  <si>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</si>
  <si>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</si>
  <si>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</si>
  <si>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</si>
  <si>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</si>
  <si>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</si>
  <si>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</si>
  <si>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</si>
  <si>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</si>
  <si>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</si>
  <si>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</si>
  <si>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</si>
  <si>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</si>
  <si>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</si>
  <si>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</si>
  <si>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</si>
  <si>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</si>
  <si>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</si>
  <si>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</si>
  <si>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</si>
  <si>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</si>
  <si>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</si>
  <si>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</si>
  <si>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</si>
  <si>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</si>
  <si>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</si>
  <si>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</si>
  <si>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</si>
  <si>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</si>
  <si>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</si>
  <si>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</si>
  <si>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</si>
  <si>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</si>
  <si>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</si>
  <si>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</si>
  <si>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</si>
  <si>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</si>
  <si>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</si>
  <si>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</si>
  <si>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</si>
  <si>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</si>
  <si>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</si>
  <si>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</si>
  <si>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</si>
  <si>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</si>
  <si>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</si>
  <si>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</si>
  <si>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</si>
  <si>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</si>
  <si>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</si>
  <si>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</si>
  <si>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</si>
  <si>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</si>
  <si>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</si>
  <si>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</si>
  <si>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</si>
  <si>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</si>
  <si>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</si>
  <si>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</si>
  <si>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</si>
  <si>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</si>
  <si>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</si>
  <si>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</si>
  <si>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</si>
  <si>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</si>
  <si>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</si>
  <si>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</si>
  <si>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</si>
  <si>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</si>
  <si>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</si>
  <si>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</si>
  <si>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</si>
  <si>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</si>
  <si>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</si>
  <si>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</si>
  <si>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</si>
  <si>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</si>
  <si>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</si>
  <si>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</si>
  <si>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</si>
  <si>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</si>
  <si>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</si>
  <si>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</si>
  <si>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</si>
  <si>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</si>
  <si>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</si>
  <si>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</si>
  <si>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</si>
  <si>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</si>
  <si>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</si>
  <si>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</si>
  <si>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</si>
  <si>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</si>
  <si>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</si>
  <si>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</si>
  <si>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</si>
  <si>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</si>
  <si>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</si>
  <si>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</si>
  <si>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</si>
  <si>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</si>
  <si>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</si>
  <si>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</si>
  <si>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</si>
  <si>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</si>
  <si>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</si>
  <si>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</si>
  <si>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</si>
  <si>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</si>
  <si>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</si>
  <si>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</si>
  <si>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</si>
  <si>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</si>
  <si>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</si>
  <si>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</si>
  <si>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</si>
  <si>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</si>
  <si>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</si>
  <si>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</si>
  <si>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</si>
  <si>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</si>
  <si>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</si>
  <si>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</si>
  <si>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</si>
  <si>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</si>
  <si>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</si>
  <si>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</si>
  <si>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</si>
  <si>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</si>
  <si>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</si>
  <si>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</si>
  <si>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</si>
  <si>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</si>
  <si>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</si>
  <si>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</si>
  <si>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</si>
  <si>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</si>
  <si>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</si>
  <si>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</si>
  <si>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</si>
  <si>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</si>
  <si>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</si>
  <si>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</si>
  <si>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</si>
  <si>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</si>
  <si>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</si>
  <si>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</si>
  <si>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</si>
  <si>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</si>
  <si>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</si>
  <si>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</si>
  <si>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</si>
  <si>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</si>
  <si>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</si>
  <si>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</si>
  <si>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</si>
  <si>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</si>
  <si>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</si>
  <si>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</si>
  <si>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</si>
  <si>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</si>
  <si>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</si>
  <si>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</si>
  <si>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</si>
  <si>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</si>
  <si>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</si>
  <si>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</si>
  <si>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</si>
  <si>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</si>
  <si>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</si>
  <si>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</si>
  <si>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</si>
  <si>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</si>
  <si>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</si>
  <si>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</si>
  <si>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</si>
  <si>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</si>
  <si>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</si>
  <si>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</si>
  <si>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</si>
  <si>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</si>
  <si>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</si>
  <si>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</si>
  <si>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</si>
  <si>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</si>
  <si>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</si>
  <si>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</si>
  <si>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</si>
  <si>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</si>
  <si>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</si>
  <si>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</si>
  <si>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</si>
  <si>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</si>
  <si>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</si>
  <si>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</si>
  <si>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</si>
  <si>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</si>
  <si>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</si>
  <si>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</si>
  <si>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</si>
  <si>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</si>
  <si>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</si>
  <si>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</si>
  <si>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</si>
  <si>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</si>
  <si>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</si>
  <si>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</si>
  <si>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</si>
  <si>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</si>
  <si>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</si>
  <si>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</si>
  <si>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</si>
  <si>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</si>
  <si>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</si>
  <si>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</si>
  <si>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</si>
  <si>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</si>
  <si>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</si>
  <si>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</si>
  <si>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</si>
  <si>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</si>
  <si>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</si>
  <si>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</si>
  <si>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</si>
  <si>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</si>
  <si>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</si>
  <si>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</si>
  <si>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</si>
  <si>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</si>
  <si>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</si>
  <si>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</si>
  <si>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</si>
  <si>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</si>
  <si>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</si>
  <si>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</si>
  <si>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</si>
  <si>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</si>
  <si>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</si>
  <si>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</si>
  <si>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</si>
  <si>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</si>
  <si>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</si>
  <si>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</si>
  <si>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</si>
  <si>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</si>
  <si>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</si>
  <si>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</si>
  <si>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</si>
  <si>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</si>
  <si>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</si>
  <si>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</si>
  <si>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</si>
  <si>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</si>
  <si>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</si>
  <si>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</si>
  <si>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</si>
  <si>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</si>
  <si>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</si>
  <si>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</si>
  <si>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</si>
  <si>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</si>
  <si>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</si>
  <si>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</si>
  <si>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</si>
  <si>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</si>
  <si>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</si>
  <si>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</si>
  <si>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</si>
  <si>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</si>
  <si>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</si>
  <si>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</si>
  <si>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</si>
  <si>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</si>
  <si>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</si>
  <si>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</si>
  <si>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</si>
  <si>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</si>
  <si>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</si>
  <si>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</si>
  <si>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</si>
  <si>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</si>
  <si>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</si>
  <si>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</si>
  <si>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</si>
  <si>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</si>
  <si>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</si>
  <si>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</si>
  <si>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</si>
  <si>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</si>
  <si>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</si>
  <si>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</si>
  <si>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</si>
  <si>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</si>
  <si>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</si>
  <si>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</si>
  <si>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</si>
  <si>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</si>
  <si>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</si>
  <si>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</si>
  <si>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</si>
  <si>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</si>
  <si>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</si>
  <si>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</si>
  <si>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</si>
  <si>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</si>
  <si>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</si>
  <si>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</si>
  <si>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</si>
  <si>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</si>
  <si>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</si>
  <si>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</si>
  <si>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</si>
  <si>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</si>
  <si>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</si>
  <si>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</si>
  <si>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</si>
  <si>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</si>
  <si>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</si>
  <si>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</si>
  <si>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</si>
  <si>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</si>
  <si>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</si>
  <si>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</si>
  <si>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</si>
  <si>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</si>
  <si>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</si>
  <si>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</si>
  <si>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</si>
  <si>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</si>
  <si>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</si>
  <si>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</si>
  <si>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</si>
  <si>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</si>
  <si>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</si>
  <si>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</si>
  <si>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</si>
  <si>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</si>
  <si>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</si>
  <si>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</si>
  <si>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</si>
  <si>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</si>
  <si>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</si>
  <si>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</si>
  <si>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</si>
  <si>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</si>
  <si>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</si>
  <si>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</si>
  <si>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</si>
  <si>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</si>
  <si>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</si>
  <si>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</si>
  <si>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</si>
  <si>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</si>
  <si>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</si>
  <si>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</si>
  <si>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</si>
  <si>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</si>
  <si>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</si>
  <si>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</si>
  <si>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</si>
  <si>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</si>
  <si>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</si>
  <si>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</si>
  <si>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</si>
  <si>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</si>
  <si>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</si>
  <si>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</si>
  <si>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</si>
  <si>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</si>
  <si>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</si>
  <si>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</si>
  <si>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</si>
  <si>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</si>
  <si>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</si>
  <si>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</si>
  <si>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</si>
  <si>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</si>
  <si>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</si>
  <si>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</si>
  <si>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</si>
  <si>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</si>
  <si>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</si>
  <si>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</si>
  <si>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</si>
  <si>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</si>
  <si>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</si>
  <si>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</si>
  <si>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</si>
  <si>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</si>
  <si>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</si>
  <si>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</si>
  <si>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</si>
  <si>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</si>
  <si>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</si>
  <si>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</si>
  <si>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</si>
  <si>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</si>
  <si>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</si>
  <si>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</si>
  <si>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</si>
  <si>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</si>
  <si>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</si>
  <si>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</si>
  <si>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</si>
  <si>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</si>
  <si>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</si>
  <si>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</si>
  <si>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</si>
  <si>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</si>
  <si>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</si>
  <si>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</si>
  <si>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</si>
  <si>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</si>
  <si>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</si>
  <si>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</si>
  <si>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</si>
  <si>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</si>
  <si>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</si>
  <si>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</si>
  <si>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</si>
  <si>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</si>
  <si>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</si>
  <si>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</si>
  <si>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</si>
  <si>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</si>
  <si>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</si>
  <si>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</si>
  <si>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</si>
  <si>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</si>
  <si>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</si>
  <si>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</si>
  <si>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</si>
  <si>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</si>
  <si>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</si>
  <si>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</si>
  <si>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</si>
  <si>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</si>
  <si>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</si>
  <si>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</si>
  <si>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</si>
  <si>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</si>
  <si>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</si>
  <si>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</si>
  <si>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</si>
  <si>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</si>
  <si>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</si>
  <si>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</si>
  <si>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</si>
  <si>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</si>
  <si>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</si>
  <si>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</si>
  <si>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</si>
  <si>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</si>
  <si>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</si>
  <si>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</si>
  <si>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</si>
  <si>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</si>
  <si>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</si>
  <si>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</si>
  <si>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</si>
  <si>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</si>
  <si>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</si>
  <si>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</si>
  <si>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</si>
  <si>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</si>
  <si>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</si>
  <si>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</si>
  <si>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</si>
  <si>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</si>
  <si>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</si>
  <si>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</si>
  <si>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</si>
  <si>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</si>
  <si>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</si>
  <si>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</si>
  <si>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</si>
  <si>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</si>
  <si>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</si>
  <si>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</si>
  <si>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</si>
  <si>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</si>
  <si>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</si>
  <si>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</si>
  <si>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</si>
  <si>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</si>
  <si>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</si>
  <si>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</si>
  <si>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</si>
  <si>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</si>
  <si>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</si>
  <si>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</si>
  <si>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</si>
  <si>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</si>
  <si>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</si>
  <si>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</si>
  <si>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</si>
  <si>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</si>
  <si>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</si>
  <si>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</si>
  <si>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</si>
  <si>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</si>
  <si>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</si>
  <si>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</si>
  <si>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</si>
  <si>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</si>
  <si>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</si>
  <si>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</si>
  <si>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</si>
  <si>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</si>
  <si>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</si>
  <si>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</si>
  <si>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</si>
  <si>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</si>
  <si>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</si>
  <si>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</si>
  <si>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</si>
  <si>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</si>
  <si>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</si>
  <si>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</si>
  <si>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</si>
  <si>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</si>
  <si>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</si>
  <si>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</si>
  <si>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</si>
  <si>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</si>
  <si>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</si>
  <si>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</si>
  <si>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</si>
  <si>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</si>
  <si>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</si>
  <si>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</si>
  <si>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</si>
  <si>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</si>
  <si>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</si>
  <si>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</si>
  <si>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</si>
  <si>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</si>
  <si>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</si>
  <si>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</si>
  <si>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</si>
  <si>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</si>
  <si>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</si>
  <si>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</si>
  <si>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</si>
  <si>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</si>
  <si>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</si>
  <si>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</si>
  <si>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</si>
  <si>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</si>
  <si>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</si>
  <si>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</si>
  <si>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</si>
  <si>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</si>
  <si>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</si>
  <si>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</si>
  <si>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</si>
  <si>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</si>
  <si>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</si>
  <si>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</si>
  <si>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</si>
  <si>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</si>
  <si>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</si>
  <si>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</si>
  <si>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</si>
  <si>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</si>
  <si>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</si>
  <si>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</si>
  <si>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</si>
  <si>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</si>
  <si>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</si>
  <si>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</si>
  <si>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</si>
  <si>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</si>
  <si>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</si>
  <si>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</si>
  <si>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</si>
  <si>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</si>
  <si>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</si>
  <si>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</si>
  <si>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</si>
  <si>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</si>
  <si>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</si>
  <si>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</si>
  <si>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</si>
  <si>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</si>
  <si>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</si>
  <si>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</si>
  <si>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</si>
  <si>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</si>
  <si>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</si>
  <si>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</si>
  <si>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</si>
  <si>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</si>
  <si>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</si>
  <si>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</si>
  <si>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</si>
  <si>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</si>
  <si>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</si>
  <si>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</si>
  <si>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</si>
  <si>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</si>
  <si>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</si>
  <si>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</si>
  <si>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</si>
  <si>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</si>
  <si>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</si>
  <si>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</si>
  <si>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</si>
  <si>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</si>
  <si>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</si>
  <si>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</si>
  <si>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</si>
  <si>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</si>
  <si>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</si>
  <si>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</si>
  <si>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</si>
  <si>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</si>
  <si>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</si>
  <si>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</si>
  <si>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</si>
  <si>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</si>
  <si>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</si>
  <si>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</si>
  <si>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</si>
  <si>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</si>
  <si>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</si>
  <si>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</si>
  <si>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</si>
  <si>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</si>
  <si>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</si>
  <si>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</si>
  <si>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</si>
  <si>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</si>
  <si>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</si>
  <si>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</si>
  <si>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</si>
  <si>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</si>
  <si>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</si>
  <si>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</si>
  <si>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</si>
  <si>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</si>
  <si>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</si>
  <si>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</si>
  <si>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</si>
  <si>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</si>
  <si>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</si>
  <si>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</si>
  <si>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</si>
  <si>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</si>
  <si>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</si>
  <si>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</si>
  <si>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</si>
  <si>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</si>
  <si>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</si>
  <si>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</si>
  <si>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</si>
  <si>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</si>
  <si>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</si>
  <si>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</si>
  <si>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</si>
  <si>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</si>
  <si>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</si>
  <si>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</si>
  <si>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</si>
  <si>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</si>
  <si>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</si>
  <si>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</si>
  <si>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</si>
  <si>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</si>
  <si>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</si>
  <si>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</si>
  <si>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</si>
  <si>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</si>
  <si>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</si>
  <si>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</si>
  <si>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</si>
  <si>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</si>
  <si>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</si>
  <si>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</si>
  <si>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</si>
  <si>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</si>
  <si>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</si>
  <si>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</si>
  <si>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</si>
  <si>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</si>
  <si>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</si>
  <si>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</si>
  <si>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</si>
  <si>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</si>
  <si>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</si>
  <si>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</si>
  <si>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</si>
  <si>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</si>
  <si>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</si>
  <si>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</si>
  <si>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</si>
  <si>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</si>
  <si>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</si>
  <si>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</si>
  <si>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</si>
  <si>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</si>
  <si>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</si>
  <si>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</si>
  <si>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</si>
  <si>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</si>
  <si>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</si>
  <si>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</si>
  <si>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</si>
  <si>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</si>
  <si>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</si>
  <si>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</si>
  <si>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</si>
  <si>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</si>
  <si>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</si>
  <si>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</si>
  <si>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</si>
  <si>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</si>
  <si>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</si>
  <si>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</si>
  <si>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</si>
  <si>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</si>
  <si>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</si>
  <si>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</si>
  <si>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</si>
  <si>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</si>
  <si>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</si>
  <si>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</si>
  <si>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</si>
  <si>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</si>
  <si>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</si>
  <si>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</si>
  <si>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</si>
  <si>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</si>
  <si>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</si>
  <si>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</si>
  <si>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</si>
  <si>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</si>
  <si>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</si>
  <si>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</si>
  <si>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</si>
  <si>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</si>
  <si>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</si>
  <si>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</si>
  <si>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</si>
  <si>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</si>
  <si>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</si>
  <si>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</si>
  <si>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</si>
  <si>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</si>
  <si>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</si>
  <si>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</si>
  <si>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</si>
  <si>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</si>
  <si>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</si>
  <si>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</si>
  <si>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</si>
  <si>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</si>
  <si>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</si>
  <si>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</si>
  <si>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</si>
  <si>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</si>
  <si>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</si>
  <si>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</si>
  <si>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</si>
  <si>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</si>
  <si>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</si>
  <si>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</si>
  <si>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</si>
  <si>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</si>
  <si>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</si>
  <si>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</si>
  <si>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</si>
  <si>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</si>
  <si>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</si>
  <si>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</si>
  <si>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</si>
  <si>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</si>
  <si>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</si>
  <si>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</si>
  <si>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</si>
  <si>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</si>
  <si>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</si>
  <si>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</si>
  <si>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</si>
  <si>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</si>
  <si>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</si>
  <si>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</si>
  <si>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</si>
  <si>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</si>
  <si>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</si>
  <si>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</si>
  <si>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</si>
  <si>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</si>
  <si>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</si>
  <si>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</si>
  <si>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</si>
  <si>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</si>
  <si>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</si>
  <si>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</si>
  <si>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</si>
  <si>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</si>
  <si>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</si>
  <si>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</si>
  <si>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</si>
  <si>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</si>
  <si>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</si>
  <si>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</si>
  <si>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</si>
  <si>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</si>
  <si>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</si>
  <si>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</si>
  <si>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</si>
  <si>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</si>
  <si>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</si>
  <si>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</si>
  <si>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</si>
  <si>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</si>
  <si>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</si>
  <si>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</si>
  <si>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</si>
  <si>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</si>
  <si>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</si>
  <si>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</si>
  <si>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</si>
  <si>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</si>
  <si>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</si>
  <si>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</si>
  <si>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</si>
  <si>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</si>
  <si>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</si>
  <si>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</si>
  <si>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</si>
  <si>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</si>
  <si>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</si>
  <si>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</si>
  <si>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</si>
  <si>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</si>
  <si>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</si>
  <si>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</si>
  <si>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</si>
  <si>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</si>
  <si>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</si>
  <si>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</si>
  <si>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</si>
  <si>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</si>
  <si>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</si>
  <si>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</si>
  <si>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</si>
  <si>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</si>
  <si>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</si>
  <si>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</si>
  <si>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</si>
  <si>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</si>
  <si>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</si>
  <si>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</si>
  <si>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</si>
  <si>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</si>
  <si>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</si>
  <si>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</si>
  <si>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</si>
  <si>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</si>
  <si>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</si>
  <si>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</si>
  <si>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</si>
  <si>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</si>
  <si>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</si>
  <si>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</si>
  <si>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</si>
  <si>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</si>
  <si>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</si>
  <si>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</si>
  <si>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</si>
  <si>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</si>
  <si>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</si>
  <si>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</si>
  <si>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</si>
  <si>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</si>
  <si>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</si>
  <si>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</si>
  <si>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</si>
  <si>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</si>
  <si>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</si>
  <si>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</si>
  <si>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</si>
  <si>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</si>
  <si>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</si>
  <si>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</si>
  <si>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</si>
  <si>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</si>
  <si>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</si>
  <si>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</si>
  <si>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</si>
  <si>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</si>
  <si>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</si>
  <si>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</si>
  <si>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</si>
  <si>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</si>
  <si>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</si>
  <si>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</si>
  <si>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</si>
  <si>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</si>
  <si>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</si>
  <si>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</si>
  <si>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</si>
  <si>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</si>
  <si>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</si>
  <si>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</si>
  <si>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</si>
  <si>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</si>
  <si>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</si>
  <si>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</si>
  <si>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</si>
  <si>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</si>
  <si>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</si>
  <si>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</si>
  <si>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</si>
  <si>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</si>
  <si>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</si>
  <si>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</si>
  <si>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</si>
  <si>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</si>
  <si>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</si>
  <si>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</si>
  <si>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</si>
  <si>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</si>
  <si>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</si>
  <si>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</si>
  <si>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</si>
  <si>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</si>
  <si>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</si>
  <si>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</si>
  <si>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</si>
  <si>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</si>
  <si>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</si>
  <si>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</si>
  <si>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</si>
  <si>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</si>
  <si>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</si>
  <si>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</si>
  <si>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</si>
  <si>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</si>
  <si>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</si>
  <si>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</si>
  <si>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</si>
  <si>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</si>
  <si>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</si>
  <si>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</si>
  <si>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</si>
  <si>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</si>
  <si>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</si>
  <si>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</si>
  <si>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</si>
  <si>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</si>
  <si>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</si>
  <si>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</si>
  <si>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</si>
  <si>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</si>
  <si>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</si>
  <si>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</si>
  <si>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</si>
  <si>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</si>
  <si>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</si>
  <si>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</si>
  <si>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</si>
  <si>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</si>
  <si>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</si>
  <si>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</si>
  <si>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</si>
  <si>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</si>
  <si>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</si>
  <si>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</si>
  <si>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</si>
  <si>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</si>
  <si>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</si>
  <si>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</si>
  <si>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</si>
  <si>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</si>
  <si>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</si>
  <si>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</si>
  <si>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</si>
  <si>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</si>
  <si>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</si>
  <si>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</si>
  <si>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</si>
  <si>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</si>
  <si>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</si>
  <si>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</si>
  <si>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</si>
  <si>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</si>
  <si>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</si>
  <si>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</si>
  <si>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</si>
  <si>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</si>
  <si>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</si>
  <si>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</si>
  <si>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</si>
  <si>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</si>
  <si>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</si>
  <si>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</si>
  <si>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</si>
  <si>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</si>
  <si>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</si>
  <si>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</si>
  <si>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</si>
  <si>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</si>
  <si>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</si>
  <si>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</si>
  <si>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</si>
  <si>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</si>
  <si>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</si>
  <si>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</si>
  <si>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</si>
  <si>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</si>
  <si>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</si>
  <si>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</si>
  <si>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</si>
  <si>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</si>
  <si>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</si>
  <si>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</si>
  <si>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</si>
  <si>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</si>
  <si>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</si>
  <si>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</si>
  <si>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</si>
  <si>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</si>
  <si>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</si>
  <si>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</si>
  <si>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</si>
  <si>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</si>
  <si>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</si>
  <si>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</si>
  <si>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</si>
  <si>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</si>
  <si>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</si>
  <si>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</si>
  <si>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</si>
  <si>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</si>
  <si>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</si>
  <si>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</si>
  <si>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</si>
  <si>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</si>
  <si>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</si>
  <si>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</si>
  <si>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</si>
  <si>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</si>
  <si>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</si>
  <si>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</si>
  <si>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</si>
  <si>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</si>
  <si>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</si>
  <si>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</si>
  <si>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</si>
  <si>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</si>
  <si>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</si>
  <si>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</si>
  <si>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</si>
  <si>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</si>
  <si>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</si>
  <si>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</si>
  <si>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</si>
  <si>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</si>
  <si>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</si>
  <si>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</si>
  <si>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</si>
  <si>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</si>
  <si>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</si>
  <si>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</si>
  <si>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</si>
  <si>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</si>
  <si>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</si>
  <si>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</si>
  <si>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</si>
  <si>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</si>
  <si>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</si>
  <si>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</si>
  <si>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</si>
  <si>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</si>
  <si>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</si>
  <si>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</si>
  <si>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</si>
  <si>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</si>
  <si>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</si>
  <si>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</si>
  <si>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</si>
  <si>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</si>
  <si>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</si>
  <si>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</si>
  <si>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</si>
  <si>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</si>
  <si>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</si>
  <si>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</si>
  <si>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</si>
  <si>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</si>
  <si>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</si>
  <si>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</si>
  <si>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</si>
  <si>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</si>
  <si>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</si>
  <si>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</si>
  <si>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</si>
  <si>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</si>
  <si>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</si>
  <si>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</si>
  <si>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</si>
  <si>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</si>
  <si>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</si>
  <si>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</si>
  <si>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</si>
  <si>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</si>
  <si>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</si>
  <si>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</si>
  <si>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</si>
  <si>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</si>
  <si>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</si>
  <si>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</si>
  <si>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</si>
  <si>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</si>
  <si>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</si>
  <si>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</si>
  <si>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</si>
  <si>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</si>
  <si>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</si>
  <si>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</si>
  <si>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</si>
  <si>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</si>
  <si>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</si>
  <si>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</si>
  <si>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</si>
  <si>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</si>
  <si>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</si>
  <si>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</si>
  <si>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</si>
  <si>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</si>
  <si>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</si>
  <si>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</si>
  <si>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</si>
  <si>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</si>
  <si>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</si>
  <si>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</si>
  <si>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</si>
  <si>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</si>
  <si>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</si>
  <si>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</si>
  <si>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</si>
  <si>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</si>
  <si>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</si>
  <si>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</si>
  <si>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</si>
  <si>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</si>
  <si>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</si>
  <si>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</si>
  <si>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</si>
  <si>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</si>
  <si>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</si>
  <si>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</si>
  <si>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</si>
  <si>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</si>
  <si>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</si>
  <si>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</si>
  <si>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</si>
  <si>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</si>
  <si>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</si>
  <si>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</si>
  <si>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</si>
  <si>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</si>
  <si>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</si>
  <si>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</si>
  <si>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</si>
  <si>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</si>
  <si>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</si>
  <si>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</si>
  <si>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</si>
  <si>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</si>
  <si>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</si>
  <si>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</si>
  <si>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</si>
  <si>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</si>
  <si>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</si>
  <si>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</si>
  <si>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</si>
  <si>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</si>
  <si>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</si>
  <si>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</si>
  <si>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</si>
  <si>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</si>
  <si>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</si>
  <si>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</si>
  <si>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</si>
  <si>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</si>
  <si>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</si>
  <si>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</si>
  <si>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</si>
  <si>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</si>
  <si>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</si>
  <si>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</si>
  <si>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</si>
  <si>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</si>
  <si>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</si>
  <si>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</si>
  <si>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</si>
  <si>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</si>
  <si>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</si>
  <si>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</si>
  <si>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</si>
  <si>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</si>
  <si>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</si>
  <si>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</si>
  <si>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</si>
  <si>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</si>
  <si>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</si>
  <si>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</si>
  <si>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</si>
  <si>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</si>
  <si>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</si>
  <si>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</si>
  <si>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</si>
  <si>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</si>
  <si>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</si>
  <si>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</si>
  <si>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</si>
  <si>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</si>
  <si>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</si>
  <si>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</si>
  <si>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</si>
  <si>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</si>
  <si>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</si>
  <si>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</si>
  <si>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</si>
  <si>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</si>
  <si>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</si>
  <si>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</si>
  <si>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</si>
  <si>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</si>
  <si>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</si>
  <si>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</si>
  <si>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</si>
  <si>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</si>
  <si>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</si>
  <si>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</si>
  <si>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</si>
  <si>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</si>
  <si>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</si>
  <si>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</si>
  <si>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</si>
  <si>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</si>
  <si>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</si>
  <si>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</si>
  <si>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</si>
  <si>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</si>
  <si>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</si>
  <si>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</si>
  <si>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</si>
  <si>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</si>
  <si>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</si>
  <si>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</si>
  <si>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</si>
  <si>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</si>
  <si>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</si>
  <si>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</si>
  <si>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</si>
  <si>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</si>
  <si>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</si>
  <si>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</si>
  <si>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</si>
  <si>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</si>
  <si>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</si>
  <si>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</si>
  <si>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</si>
  <si>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</si>
  <si>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</si>
  <si>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</si>
  <si>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</si>
  <si>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</si>
  <si>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</si>
  <si>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</si>
  <si>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</si>
  <si>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</si>
  <si>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</si>
  <si>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</si>
  <si>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</si>
  <si>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</si>
  <si>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</si>
  <si>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</si>
  <si>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</si>
  <si>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</si>
  <si>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</si>
  <si>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</si>
  <si>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</si>
  <si>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</si>
  <si>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</si>
  <si>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</si>
  <si>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</si>
  <si>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</si>
  <si>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</si>
  <si>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</si>
  <si>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</si>
  <si>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</si>
  <si>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</si>
  <si>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</si>
  <si>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</si>
  <si>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</si>
  <si>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</si>
  <si>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</si>
  <si>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</si>
  <si>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</si>
  <si>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</si>
  <si>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</si>
  <si>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</si>
  <si>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</si>
  <si>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</si>
  <si>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</si>
  <si>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</si>
  <si>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</si>
  <si>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</si>
  <si>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</si>
  <si>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</si>
  <si>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</si>
  <si>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</si>
  <si>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</si>
  <si>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</si>
  <si>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</si>
  <si>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</si>
  <si>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</si>
  <si>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</si>
  <si>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</si>
  <si>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</si>
  <si>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</si>
  <si>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</si>
  <si>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</si>
  <si>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</si>
  <si>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</si>
  <si>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</si>
  <si>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</si>
  <si>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</si>
  <si>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</si>
  <si>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</si>
  <si>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</si>
  <si>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</si>
  <si>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</si>
  <si>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</si>
  <si>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</si>
  <si>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</si>
  <si>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</si>
  <si>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</si>
  <si>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</si>
  <si>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</si>
  <si>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</si>
  <si>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</si>
  <si>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</si>
  <si>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</si>
  <si>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</si>
  <si>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</si>
  <si>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</si>
  <si>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</si>
  <si>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</si>
  <si>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</si>
  <si>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</si>
  <si>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</si>
  <si>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</si>
  <si>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</si>
  <si>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</si>
  <si>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</si>
  <si>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</si>
  <si>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</si>
  <si>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</si>
  <si>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</si>
  <si>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</si>
  <si>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</si>
  <si>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</si>
  <si>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</si>
  <si>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</si>
  <si>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</si>
  <si>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</si>
  <si>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</si>
  <si>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</si>
  <si>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</si>
  <si>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</si>
  <si>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</si>
  <si>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</si>
  <si>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</si>
  <si>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</si>
  <si>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</si>
  <si>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</si>
  <si>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</si>
  <si>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</si>
  <si>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</si>
  <si>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</si>
  <si>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</si>
  <si>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</si>
  <si>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</si>
  <si>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</si>
  <si>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</si>
  <si>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</si>
  <si>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</si>
  <si>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</si>
  <si>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</si>
  <si>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</si>
  <si>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</si>
  <si>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</si>
  <si>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</si>
  <si>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</si>
  <si>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</si>
  <si>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</si>
  <si>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</si>
  <si>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</si>
  <si>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</si>
  <si>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</si>
  <si>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</si>
  <si>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</si>
  <si>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</si>
  <si>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</si>
  <si>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</si>
  <si>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</si>
  <si>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</si>
  <si>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</si>
  <si>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</si>
  <si>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</si>
  <si>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</si>
  <si>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</si>
  <si>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</si>
  <si>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</si>
  <si>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</si>
  <si>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</si>
  <si>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</si>
  <si>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</si>
  <si>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</si>
  <si>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</si>
  <si>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</si>
  <si>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</si>
  <si>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</si>
  <si>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</si>
  <si>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</si>
  <si>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</si>
  <si>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</si>
  <si>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</si>
  <si>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</si>
  <si>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</si>
  <si>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</si>
  <si>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</si>
  <si>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</si>
  <si>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</si>
  <si>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</si>
  <si>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</si>
  <si>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</si>
  <si>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</si>
  <si>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</si>
  <si>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</si>
  <si>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</si>
  <si>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</si>
  <si>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</si>
  <si>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</si>
  <si>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</si>
  <si>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</si>
  <si>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</si>
  <si>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</si>
  <si>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</si>
  <si>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</si>
  <si>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</si>
  <si>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</si>
  <si>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</si>
  <si>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</si>
  <si>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</si>
  <si>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</si>
  <si>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</si>
  <si>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</si>
  <si>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</si>
  <si>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</si>
  <si>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</si>
  <si>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</si>
  <si>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</si>
  <si>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</si>
  <si>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</si>
  <si>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</si>
  <si>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</si>
  <si>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</si>
  <si>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</si>
  <si>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</si>
  <si>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</si>
  <si>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</si>
  <si>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</si>
  <si>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</si>
  <si>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</si>
  <si>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</si>
  <si>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</si>
  <si>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</si>
  <si>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</si>
  <si>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</si>
  <si>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</si>
  <si>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</si>
  <si>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</si>
  <si>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</si>
  <si>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</si>
  <si>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</si>
  <si>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</si>
  <si>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</si>
  <si>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</si>
  <si>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</si>
  <si>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</si>
  <si>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</si>
  <si>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</si>
  <si>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</si>
  <si>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</si>
  <si>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</si>
  <si>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</si>
  <si>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</si>
  <si>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</si>
  <si>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</si>
  <si>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</si>
  <si>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</si>
  <si>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</si>
  <si>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</si>
  <si>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</si>
  <si>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</si>
  <si>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</si>
  <si>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</si>
  <si>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</si>
  <si>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</si>
  <si>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</si>
  <si>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</si>
  <si>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</si>
  <si>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</si>
  <si>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</si>
  <si>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</si>
  <si>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</si>
  <si>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</si>
  <si>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</si>
  <si>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</si>
  <si>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</si>
  <si>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</si>
  <si>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</si>
  <si>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</si>
  <si>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</si>
  <si>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</si>
  <si>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</si>
  <si>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</si>
  <si>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</si>
  <si>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</si>
  <si>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</si>
  <si>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</si>
  <si>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</si>
  <si>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</si>
  <si>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</si>
  <si>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</si>
  <si>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</si>
  <si>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</si>
  <si>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</si>
  <si>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</si>
  <si>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</si>
  <si>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</si>
  <si>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</si>
  <si>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</si>
  <si>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</si>
  <si>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</si>
  <si>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</si>
  <si>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</si>
  <si>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</si>
  <si>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</si>
  <si>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</si>
  <si>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</si>
  <si>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</si>
  <si>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</si>
  <si>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</si>
  <si>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</si>
  <si>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</si>
  <si>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</si>
  <si>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</si>
  <si>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</si>
  <si>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</si>
  <si>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</si>
  <si>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</si>
  <si>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</si>
  <si>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</si>
  <si>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</si>
  <si>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</si>
  <si>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</si>
  <si>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</si>
  <si>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</si>
  <si>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</si>
  <si>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</si>
  <si>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</si>
  <si>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</si>
  <si>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</si>
  <si>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</si>
  <si>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</si>
  <si>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</si>
  <si>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</si>
  <si>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</si>
  <si>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</si>
  <si>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</si>
  <si>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</si>
  <si>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</si>
  <si>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</si>
  <si>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</si>
  <si>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</si>
  <si>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</si>
  <si>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</si>
  <si>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</si>
  <si>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</si>
  <si>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</si>
  <si>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</si>
  <si>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</si>
  <si>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</si>
  <si>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</si>
  <si>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</si>
  <si>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</si>
  <si>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</si>
  <si>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</si>
  <si>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</si>
  <si>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</si>
  <si>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</si>
  <si>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</si>
  <si>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</si>
  <si>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</si>
  <si>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</si>
  <si>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</si>
  <si>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</si>
  <si>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</si>
  <si>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</si>
  <si>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</si>
  <si>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</si>
  <si>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</si>
  <si>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</si>
  <si>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</si>
  <si>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</si>
  <si>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</si>
  <si>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</si>
  <si>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</si>
  <si>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</si>
  <si>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</si>
  <si>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</si>
  <si>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</si>
  <si>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</si>
  <si>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</si>
  <si>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</si>
  <si>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</si>
  <si>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</si>
  <si>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</si>
  <si>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</si>
  <si>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</si>
  <si>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</si>
  <si>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</si>
  <si>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</si>
  <si>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</si>
  <si>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</si>
  <si>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</si>
  <si>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</si>
  <si>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</si>
  <si>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</si>
  <si>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</si>
  <si>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</si>
  <si>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</si>
  <si>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</si>
  <si>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</si>
  <si>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</si>
  <si>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</si>
  <si>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</si>
  <si>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</si>
  <si>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</si>
  <si>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</si>
  <si>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</si>
  <si>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</si>
  <si>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</si>
  <si>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</si>
  <si>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</si>
  <si>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</si>
  <si>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</si>
  <si>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</si>
  <si>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</si>
  <si>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</si>
  <si>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</si>
  <si>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</si>
  <si>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</si>
  <si>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</si>
  <si>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</si>
  <si>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</si>
  <si>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</si>
  <si>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</si>
  <si>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</si>
  <si>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</si>
  <si>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</si>
  <si>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</si>
  <si>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</si>
  <si>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</si>
  <si>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</si>
  <si>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</si>
  <si>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</si>
  <si>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</si>
  <si>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</si>
  <si>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</si>
  <si>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</si>
  <si>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</si>
  <si>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</si>
  <si>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</si>
  <si>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</si>
  <si>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</si>
  <si>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</si>
  <si>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</si>
  <si>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</si>
  <si>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</si>
  <si>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</si>
  <si>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</si>
  <si>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</si>
  <si>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</si>
  <si>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</si>
  <si>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</si>
  <si>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</si>
  <si>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</si>
  <si>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</si>
  <si>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</si>
  <si>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</si>
  <si>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</si>
  <si>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</si>
  <si>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</si>
  <si>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</si>
  <si>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</si>
  <si>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</si>
  <si>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</si>
  <si>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</si>
  <si>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</si>
  <si>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</si>
  <si>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</si>
  <si>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</si>
  <si>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</si>
  <si>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</si>
  <si>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</si>
  <si>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</si>
  <si>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</si>
  <si>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</si>
  <si>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</si>
  <si>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</si>
  <si>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</si>
  <si>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</si>
  <si>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</si>
  <si>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</si>
  <si>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</si>
  <si>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</si>
  <si>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</si>
  <si>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</si>
  <si>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</si>
  <si>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</si>
  <si>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</si>
  <si>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</si>
  <si>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</si>
  <si>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</si>
  <si>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</si>
  <si>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</si>
  <si>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</si>
  <si>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</si>
  <si>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</si>
  <si>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</si>
  <si>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</si>
  <si>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</si>
  <si>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</si>
  <si>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</si>
  <si>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</si>
  <si>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</si>
  <si>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</si>
  <si>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</si>
  <si>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</si>
  <si>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</si>
  <si>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</si>
  <si>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</si>
  <si>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</si>
  <si>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</si>
  <si>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</si>
  <si>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</si>
  <si>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</si>
  <si>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</si>
  <si>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</si>
  <si>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</si>
  <si>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</si>
  <si>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</si>
  <si>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</si>
  <si>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</si>
  <si>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</si>
  <si>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</si>
  <si>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</si>
  <si>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</si>
  <si>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</si>
  <si>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</si>
  <si>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</si>
  <si>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</si>
  <si>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</si>
  <si>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</si>
  <si>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</si>
  <si>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</si>
  <si>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</si>
  <si>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</si>
  <si>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</si>
  <si>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</si>
  <si>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</si>
  <si>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</si>
  <si>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</si>
  <si>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</si>
  <si>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</si>
  <si>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</si>
  <si>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</si>
  <si>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</si>
  <si>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</si>
  <si>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</si>
  <si>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</si>
  <si>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</si>
  <si>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</si>
  <si>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</si>
  <si>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</si>
  <si>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</si>
  <si>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</si>
  <si>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</si>
  <si>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</si>
  <si>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</si>
  <si>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</si>
  <si>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</si>
  <si>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</si>
  <si>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</si>
  <si>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</si>
  <si>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</si>
  <si>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</si>
  <si>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</si>
  <si>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</si>
  <si>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</si>
  <si>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</si>
  <si>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</si>
  <si>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</si>
  <si>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</si>
  <si>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</si>
  <si>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</si>
  <si>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</si>
  <si>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</si>
  <si>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</si>
  <si>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</si>
  <si>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</si>
  <si>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</si>
  <si>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</si>
  <si>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</si>
  <si>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</si>
  <si>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</si>
  <si>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</si>
  <si>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</si>
  <si>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</si>
  <si>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</si>
  <si>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</si>
  <si>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</si>
  <si>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</si>
  <si>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</si>
  <si>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</si>
  <si>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</si>
  <si>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</si>
  <si>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</si>
  <si>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</si>
  <si>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</si>
  <si>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</si>
  <si>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</si>
  <si>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</si>
  <si>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</si>
  <si>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</si>
  <si>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</si>
  <si>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</si>
  <si>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</si>
  <si>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</si>
  <si>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</si>
  <si>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</si>
  <si>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</si>
  <si>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</si>
  <si>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</si>
  <si>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</si>
  <si>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</si>
  <si>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</si>
  <si>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</si>
  <si>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</si>
  <si>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</si>
  <si>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</si>
  <si>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</si>
  <si>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</si>
  <si>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</si>
  <si>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</si>
  <si>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</si>
  <si>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</si>
  <si>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</si>
  <si>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</si>
  <si>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</si>
  <si>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</si>
  <si>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</si>
  <si>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</si>
  <si>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</si>
  <si>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</si>
  <si>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</si>
  <si>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</si>
  <si>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</si>
  <si>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</si>
  <si>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</si>
  <si>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</si>
  <si>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</si>
  <si>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</si>
  <si>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</si>
  <si>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</si>
  <si>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</si>
  <si>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</si>
  <si>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</si>
  <si>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</si>
  <si>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</si>
  <si>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</si>
  <si>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</si>
  <si>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</si>
  <si>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</si>
  <si>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</si>
  <si>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</si>
  <si>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</si>
  <si>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</si>
  <si>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</si>
  <si>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</si>
  <si>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</si>
  <si>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</si>
  <si>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</si>
  <si>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</si>
  <si>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</si>
  <si>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</si>
  <si>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</si>
  <si>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</si>
  <si>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</si>
  <si>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</si>
  <si>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</si>
  <si>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</si>
  <si>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</si>
  <si>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</si>
  <si>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</si>
  <si>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</si>
  <si>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</si>
  <si>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</si>
  <si>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</si>
  <si>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</si>
  <si>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</si>
  <si>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</si>
  <si>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</si>
  <si>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</si>
  <si>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</si>
  <si>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</si>
  <si>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</si>
  <si>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</si>
  <si>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</si>
  <si>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</si>
  <si>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</si>
  <si>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</si>
  <si>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</si>
  <si>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</si>
  <si>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</si>
  <si>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</si>
  <si>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</si>
  <si>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</si>
  <si>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</si>
  <si>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</si>
  <si>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</si>
  <si>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</si>
  <si>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</si>
  <si>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</si>
  <si>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</si>
  <si>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</si>
  <si>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</si>
  <si>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</si>
  <si>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</si>
  <si>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</si>
  <si>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</si>
  <si>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</si>
  <si>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</si>
  <si>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</si>
  <si>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</si>
  <si>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</si>
  <si>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</si>
  <si>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</si>
  <si>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</si>
  <si>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</si>
  <si>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</si>
  <si>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</si>
  <si>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</si>
  <si>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</si>
  <si>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</si>
  <si>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</si>
  <si>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</si>
  <si>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</si>
  <si>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</si>
  <si>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</si>
  <si>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</si>
  <si>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</si>
  <si>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</si>
  <si>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</si>
  <si>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</si>
  <si>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</si>
  <si>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</si>
  <si>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</si>
  <si>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</si>
  <si>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</si>
  <si>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</si>
  <si>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</si>
  <si>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</si>
  <si>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</si>
  <si>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</si>
  <si>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</si>
  <si>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</si>
  <si>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</si>
  <si>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</si>
  <si>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</si>
  <si>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</si>
  <si>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</si>
  <si>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</si>
  <si>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</si>
  <si>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</si>
  <si>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</si>
  <si>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</si>
  <si>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</si>
  <si>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</si>
  <si>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</si>
  <si>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</si>
  <si>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</si>
  <si>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</si>
  <si>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</si>
  <si>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</si>
  <si>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</si>
  <si>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</si>
  <si>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</si>
  <si>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</si>
  <si>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</si>
  <si>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</si>
  <si>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</si>
  <si>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</si>
  <si>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</si>
  <si>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</si>
  <si>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</si>
  <si>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</si>
  <si>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</si>
  <si>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</si>
  <si>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</si>
  <si>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</si>
  <si>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</si>
  <si>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</si>
  <si>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</si>
  <si>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</si>
  <si>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</si>
  <si>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</si>
  <si>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</si>
  <si>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</si>
  <si>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</si>
  <si>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</si>
  <si>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</si>
  <si>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</si>
  <si>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</si>
  <si>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</si>
  <si>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</si>
  <si>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</si>
  <si>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</si>
  <si>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</si>
  <si>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</si>
  <si>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</si>
  <si>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</si>
  <si>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</si>
  <si>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</si>
  <si>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</si>
  <si>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</si>
  <si>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</si>
  <si>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</si>
  <si>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</si>
  <si>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</si>
  <si>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</si>
  <si>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</si>
  <si>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</si>
  <si>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</si>
  <si>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</si>
  <si>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</si>
  <si>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</si>
  <si>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</si>
  <si>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</si>
  <si>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</si>
  <si>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</si>
  <si>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</si>
  <si>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</si>
  <si>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</si>
  <si>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</si>
  <si>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</si>
  <si>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</si>
  <si>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</si>
  <si>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</si>
  <si>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</si>
  <si>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</si>
  <si>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</si>
  <si>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</si>
  <si>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</si>
  <si>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</si>
  <si>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</si>
  <si>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</si>
  <si>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</si>
  <si>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</si>
  <si>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</si>
  <si>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</si>
  <si>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</si>
  <si>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</si>
  <si>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</si>
  <si>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</si>
  <si>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</si>
  <si>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</si>
  <si>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</si>
  <si>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</si>
  <si>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</si>
  <si>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</si>
  <si>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</si>
  <si>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</si>
  <si>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</si>
  <si>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</si>
  <si>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</si>
  <si>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</si>
  <si>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</si>
  <si>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</si>
  <si>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</si>
  <si>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</si>
  <si>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</si>
  <si>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</si>
  <si>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</si>
  <si>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</si>
  <si>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</si>
  <si>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</si>
  <si>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</si>
  <si>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</si>
  <si>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</si>
  <si>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</si>
  <si>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</si>
  <si>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</si>
  <si>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</si>
  <si>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</si>
  <si>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</si>
  <si>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</si>
  <si>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</si>
  <si>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</si>
  <si>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</si>
  <si>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</si>
  <si>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</si>
  <si>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</si>
  <si>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</si>
  <si>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</si>
  <si>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</si>
  <si>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</si>
  <si>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</si>
  <si>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</si>
  <si>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</si>
  <si>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</si>
  <si>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</si>
  <si>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</si>
  <si>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</si>
  <si>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</si>
  <si>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</si>
  <si>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</si>
  <si>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</si>
  <si>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</si>
  <si>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</si>
  <si>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</si>
  <si>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</si>
  <si>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</si>
  <si>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</si>
  <si>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</si>
  <si>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</si>
  <si>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</si>
  <si>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</si>
  <si>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</si>
  <si>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</si>
  <si>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</si>
  <si>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</si>
  <si>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</si>
  <si>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</si>
  <si>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</si>
  <si>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</si>
  <si>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</si>
  <si>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</si>
  <si>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</si>
  <si>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</si>
  <si>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</si>
  <si>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</si>
  <si>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</si>
  <si>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</si>
  <si>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</si>
  <si>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</si>
  <si>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</si>
  <si>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</si>
  <si>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</si>
  <si>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</si>
  <si>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</si>
  <si>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</si>
  <si>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</si>
  <si>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</si>
  <si>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</si>
  <si>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</si>
  <si>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</si>
  <si>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</si>
  <si>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</si>
  <si>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</si>
  <si>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</si>
  <si>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</si>
  <si>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</si>
  <si>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</si>
  <si>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</si>
  <si>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</si>
  <si>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</si>
  <si>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</si>
  <si>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</si>
  <si>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</si>
  <si>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</si>
  <si>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</si>
  <si>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</si>
  <si>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</si>
  <si>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</si>
  <si>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</si>
  <si>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</si>
  <si>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</si>
  <si>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</si>
  <si>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</si>
  <si>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</si>
  <si>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</si>
  <si>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</si>
  <si>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</si>
  <si>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</si>
  <si>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</si>
  <si>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</si>
  <si>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</si>
  <si>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</si>
  <si>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</si>
  <si>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</si>
  <si>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</si>
  <si>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</si>
  <si>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</si>
  <si>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</si>
  <si>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</si>
  <si>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</si>
  <si>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</si>
  <si>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</si>
  <si>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</si>
  <si>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</si>
  <si>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</si>
  <si>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</si>
  <si>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</si>
  <si>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</si>
  <si>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</si>
  <si>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</si>
  <si>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</si>
  <si>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</si>
  <si>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</si>
  <si>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</si>
  <si>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</si>
  <si>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</si>
  <si>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</si>
  <si>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</si>
  <si>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</si>
  <si>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</si>
  <si>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</si>
  <si>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</si>
  <si>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</si>
  <si>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</si>
  <si>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</si>
  <si>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</si>
  <si>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</si>
  <si>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</si>
  <si>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</si>
  <si>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</si>
  <si>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</si>
  <si>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</si>
  <si>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</si>
  <si>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</si>
  <si>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</si>
  <si>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</si>
  <si>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</si>
  <si>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</si>
  <si>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</si>
  <si>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</si>
  <si>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</si>
  <si>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</si>
  <si>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</si>
  <si>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</si>
  <si>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</si>
  <si>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</si>
  <si>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</si>
  <si>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</si>
  <si>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</si>
  <si>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</si>
  <si>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</si>
  <si>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</si>
  <si>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</si>
  <si>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</si>
  <si>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</si>
  <si>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</si>
  <si>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</si>
  <si>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</si>
  <si>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</si>
  <si>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</si>
  <si>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</si>
  <si>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</si>
  <si>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</si>
  <si>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</si>
  <si>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</si>
  <si>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</si>
  <si>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</si>
  <si>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</si>
  <si>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</si>
  <si>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</si>
  <si>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</si>
  <si>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</si>
  <si>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</si>
  <si>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</si>
  <si>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</si>
  <si>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</si>
  <si>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</si>
  <si>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</si>
  <si>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</si>
  <si>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</si>
  <si>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</si>
  <si>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</si>
  <si>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</si>
  <si>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</si>
  <si>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</si>
  <si>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</si>
  <si>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</si>
  <si>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</si>
  <si>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</si>
  <si>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</si>
  <si>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</si>
  <si>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</si>
  <si>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</si>
  <si>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</si>
  <si>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</si>
  <si>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</si>
  <si>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</si>
  <si>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</si>
  <si>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</si>
  <si>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</si>
  <si>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</si>
  <si>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</si>
  <si>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</si>
  <si>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</si>
  <si>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</si>
  <si>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</si>
  <si>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</si>
  <si>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</si>
  <si>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</si>
  <si>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</si>
  <si>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</si>
  <si>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</si>
  <si>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</si>
  <si>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</si>
  <si>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</si>
  <si>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</si>
  <si>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</si>
  <si>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</si>
  <si>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</si>
  <si>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</si>
  <si>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</si>
  <si>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</si>
  <si>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</si>
  <si>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</si>
  <si>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</si>
  <si>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</si>
  <si>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</si>
  <si>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</si>
  <si>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</si>
  <si>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</si>
  <si>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</si>
  <si>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</si>
  <si>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</si>
  <si>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</si>
  <si>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</si>
  <si>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</si>
  <si>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</si>
  <si>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</si>
  <si>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</si>
  <si>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</si>
  <si>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</si>
  <si>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</si>
  <si>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</si>
  <si>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</si>
  <si>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</si>
  <si>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</si>
  <si>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</si>
  <si>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</si>
  <si>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</si>
  <si>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</si>
  <si>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</si>
  <si>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</si>
  <si>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</si>
  <si>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</si>
  <si>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</si>
  <si>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</si>
  <si>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</si>
  <si>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</si>
  <si>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</si>
  <si>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</si>
  <si>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</si>
  <si>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</si>
  <si>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</si>
  <si>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</si>
  <si>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</si>
  <si>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</si>
  <si>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</si>
  <si>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</si>
  <si>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</si>
  <si>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</si>
  <si>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</si>
  <si>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</si>
  <si>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</si>
  <si>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</si>
  <si>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</si>
  <si>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</si>
  <si>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</si>
  <si>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</si>
  <si>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</si>
  <si>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</si>
  <si>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</si>
  <si>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</si>
  <si>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</si>
  <si>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</si>
  <si>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</si>
  <si>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</si>
  <si>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</si>
  <si>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</si>
  <si>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</si>
  <si>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</si>
  <si>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</si>
  <si>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</si>
  <si>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</si>
  <si>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</si>
  <si>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</si>
  <si>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</si>
  <si>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</si>
  <si>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</si>
  <si>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</si>
  <si>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</si>
  <si>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</si>
  <si>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</si>
  <si>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</si>
  <si>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</si>
  <si>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</si>
  <si>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</si>
  <si>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</si>
  <si>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</si>
  <si>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</si>
  <si>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</si>
  <si>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</si>
  <si>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</si>
  <si>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</si>
  <si>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</si>
  <si>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</si>
  <si>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</si>
  <si>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</si>
  <si>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</si>
  <si>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</si>
  <si>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</si>
  <si>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</si>
  <si>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</si>
  <si>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</si>
  <si>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</si>
  <si>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</si>
  <si>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</si>
  <si>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</si>
  <si>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</si>
  <si>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</si>
  <si>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</si>
  <si>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</si>
  <si>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</si>
  <si>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</si>
  <si>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</si>
  <si>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</si>
  <si>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</si>
  <si>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</si>
  <si>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</si>
  <si>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</si>
  <si>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</si>
  <si>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</si>
  <si>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</si>
  <si>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</si>
  <si>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</si>
  <si>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</si>
  <si>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</si>
  <si>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</si>
  <si>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</si>
  <si>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</si>
  <si>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</si>
  <si>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</si>
  <si>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</si>
  <si>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</si>
  <si>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</si>
  <si>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</si>
  <si>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</si>
  <si>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</si>
  <si>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</si>
  <si>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</si>
  <si>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</si>
  <si>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</si>
  <si>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</si>
  <si>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</si>
  <si>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</si>
  <si>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</si>
  <si>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</si>
  <si>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</si>
  <si>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</si>
  <si>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</si>
  <si>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</si>
  <si>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</si>
  <si>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</si>
  <si>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</si>
  <si>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</si>
  <si>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</si>
  <si>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</si>
  <si>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</si>
  <si>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</si>
  <si>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</si>
  <si>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</si>
  <si>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</si>
  <si>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</si>
  <si>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</si>
  <si>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</si>
  <si>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</si>
  <si>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</si>
  <si>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</si>
  <si>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</si>
  <si>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</si>
  <si>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</si>
  <si>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</si>
  <si>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</si>
  <si>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</si>
  <si>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</si>
  <si>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</si>
  <si>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</si>
  <si>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</si>
  <si>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</si>
  <si>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</si>
  <si>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</si>
  <si>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</si>
  <si>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</si>
  <si>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</si>
  <si>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</si>
  <si>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</si>
  <si>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</si>
  <si>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</si>
  <si>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</si>
  <si>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</si>
  <si>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</si>
  <si>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</si>
  <si>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</si>
  <si>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</si>
  <si>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</si>
  <si>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</si>
  <si>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</si>
  <si>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</si>
  <si>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</si>
  <si>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</si>
  <si>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</si>
  <si>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</si>
  <si>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</si>
  <si>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</si>
  <si>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</si>
  <si>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</si>
  <si>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</si>
  <si>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</si>
  <si>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</si>
  <si>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</si>
  <si>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</si>
  <si>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</si>
  <si>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</si>
  <si>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</si>
  <si>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</si>
  <si>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</si>
  <si>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</si>
  <si>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</si>
  <si>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</si>
  <si>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</si>
  <si>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</si>
  <si>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</si>
  <si>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</si>
  <si>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</si>
  <si>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</si>
  <si>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</si>
  <si>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</si>
  <si>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</si>
  <si>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</si>
  <si>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</si>
  <si>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</si>
  <si>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</si>
  <si>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</si>
  <si>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</si>
  <si>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</si>
  <si>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</si>
  <si>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</si>
  <si>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</si>
  <si>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</si>
  <si>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</si>
  <si>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</si>
  <si>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</si>
  <si>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</si>
  <si>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</si>
  <si>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</si>
  <si>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</si>
  <si>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</si>
  <si>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</si>
  <si>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</si>
  <si>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</si>
  <si>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</si>
  <si>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</si>
  <si>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</si>
  <si>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</si>
  <si>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</si>
  <si>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</si>
  <si>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</si>
  <si>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</si>
  <si>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</si>
  <si>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</si>
  <si>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</si>
  <si>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</si>
  <si>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</si>
  <si>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</si>
  <si>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</si>
  <si>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</si>
  <si>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</si>
  <si>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</si>
  <si>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</si>
  <si>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</si>
  <si>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</si>
  <si>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</si>
  <si>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</si>
  <si>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</si>
  <si>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</si>
  <si>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</si>
  <si>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</si>
  <si>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</si>
  <si>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</si>
  <si>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</si>
  <si>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</si>
  <si>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</si>
  <si>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</si>
  <si>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</si>
  <si>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</si>
  <si>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</si>
  <si>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</si>
  <si>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</si>
  <si>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</si>
  <si>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</si>
  <si>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</si>
  <si>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</si>
  <si>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</si>
  <si>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</si>
  <si>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</si>
  <si>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</si>
  <si>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</si>
  <si>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</si>
  <si>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</si>
  <si>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</si>
  <si>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</si>
  <si>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</si>
  <si>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</si>
  <si>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</si>
  <si>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</si>
  <si>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</si>
  <si>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</si>
  <si>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</si>
  <si>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</si>
  <si>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</si>
  <si>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</si>
  <si>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</si>
  <si>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</si>
  <si>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</si>
  <si>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</si>
  <si>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</si>
  <si>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</si>
  <si>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</si>
  <si>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</si>
  <si>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</si>
  <si>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</si>
  <si>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</si>
  <si>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</si>
  <si>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</si>
  <si>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</si>
  <si>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</si>
  <si>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</si>
  <si>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</si>
  <si>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</si>
  <si>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</si>
  <si>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</si>
  <si>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</si>
  <si>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</si>
  <si>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</si>
  <si>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</si>
  <si>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</si>
  <si>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</si>
  <si>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</si>
  <si>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</si>
  <si>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</si>
  <si>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</si>
  <si>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</si>
  <si>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</si>
  <si>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</si>
  <si>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</si>
  <si>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</si>
  <si>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</si>
  <si>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</si>
  <si>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</si>
  <si>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</si>
  <si>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</si>
  <si>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</si>
  <si>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</si>
  <si>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</si>
  <si>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</si>
  <si>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</si>
  <si>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</si>
  <si>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</si>
  <si>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</si>
  <si>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</si>
  <si>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</si>
  <si>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</si>
  <si>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</si>
  <si>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</si>
  <si>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</si>
  <si>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</si>
  <si>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</si>
  <si>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</si>
  <si>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</si>
  <si>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</si>
  <si>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</si>
  <si>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</si>
  <si>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</si>
  <si>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</si>
  <si>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</si>
  <si>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</si>
  <si>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</si>
  <si>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</si>
  <si>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</si>
  <si>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</si>
  <si>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</si>
  <si>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</si>
  <si>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</si>
  <si>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</si>
  <si>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</si>
  <si>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</si>
  <si>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</si>
  <si>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</si>
  <si>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</si>
  <si>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</si>
  <si>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</si>
  <si>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</si>
  <si>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</si>
  <si>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</si>
  <si>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</si>
  <si>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</si>
  <si>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</si>
  <si>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</si>
  <si>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</si>
  <si>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</si>
  <si>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</si>
  <si>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</si>
  <si>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</si>
  <si>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</si>
  <si>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</si>
  <si>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</si>
  <si>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</si>
  <si>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</si>
  <si>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</si>
  <si>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</si>
  <si>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</si>
  <si>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</si>
  <si>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</si>
  <si>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</si>
  <si>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</si>
  <si>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</si>
  <si>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</si>
  <si>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</si>
  <si>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</si>
  <si>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</si>
  <si>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</si>
  <si>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</si>
  <si>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</si>
  <si>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</si>
  <si>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</si>
  <si>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</si>
  <si>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</si>
  <si>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</si>
  <si>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</si>
  <si>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</si>
  <si>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</si>
  <si>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</si>
  <si>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</si>
  <si>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</si>
  <si>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</si>
  <si>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</si>
  <si>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</si>
  <si>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</si>
  <si>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</si>
  <si>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</si>
  <si>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</si>
  <si>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</si>
  <si>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</si>
  <si>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</si>
  <si>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</si>
  <si>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</si>
  <si>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</si>
  <si>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</si>
  <si>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</si>
  <si>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</si>
  <si>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</si>
  <si>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</si>
  <si>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</si>
  <si>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</si>
  <si>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</si>
  <si>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</si>
  <si>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</si>
  <si>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</si>
  <si>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</si>
  <si>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</si>
  <si>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</si>
  <si>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</si>
  <si>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</si>
  <si>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</si>
  <si>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</si>
  <si>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</si>
  <si>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</si>
  <si>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</si>
  <si>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</si>
  <si>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</si>
  <si>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</si>
  <si>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</si>
  <si>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</si>
  <si>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</si>
  <si>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</si>
  <si>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</si>
  <si>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</si>
  <si>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</si>
  <si>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</si>
  <si>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</si>
  <si>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</si>
  <si>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</si>
  <si>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</si>
  <si>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</si>
  <si>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</si>
  <si>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</si>
  <si>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</si>
  <si>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</si>
  <si>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</si>
  <si>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</si>
  <si>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</si>
  <si>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</si>
  <si>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</si>
  <si>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</si>
  <si>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</si>
  <si>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</si>
  <si>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</si>
  <si>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</si>
  <si>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</si>
  <si>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</si>
  <si>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</si>
  <si>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</si>
  <si>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</si>
  <si>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</si>
  <si>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</si>
  <si>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</si>
  <si>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</si>
  <si>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</si>
  <si>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</si>
  <si>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</si>
  <si>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</si>
  <si>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</si>
  <si>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</si>
  <si>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</si>
  <si>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</si>
  <si>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</si>
  <si>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</si>
  <si>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</si>
  <si>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</si>
  <si>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</si>
  <si>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</si>
  <si>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</si>
  <si>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</si>
  <si>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</si>
  <si>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</si>
  <si>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</si>
  <si>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</si>
  <si>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</si>
  <si>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</si>
  <si>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</si>
  <si>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</si>
  <si>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</si>
  <si>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</si>
  <si>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</si>
  <si>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</si>
  <si>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</si>
  <si>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</si>
  <si>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</si>
  <si>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</si>
  <si>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</si>
  <si>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</si>
  <si>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</si>
  <si>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</si>
  <si>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</si>
  <si>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</si>
  <si>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</si>
  <si>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</si>
  <si>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</si>
  <si>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</si>
  <si>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</si>
  <si>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</si>
  <si>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</si>
  <si>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</si>
  <si>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</si>
  <si>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</si>
  <si>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</si>
  <si>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</si>
  <si>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</si>
  <si>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</si>
  <si>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</si>
  <si>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</si>
  <si>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</si>
  <si>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</si>
  <si>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</si>
  <si>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</si>
  <si>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</si>
  <si>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</si>
  <si>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</si>
  <si>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</si>
  <si>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</si>
  <si>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</si>
  <si>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</si>
  <si>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</si>
  <si>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</si>
  <si>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</si>
  <si>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</si>
  <si>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</si>
  <si>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</si>
  <si>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</si>
  <si>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</si>
  <si>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</si>
  <si>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</si>
  <si>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</si>
  <si>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</si>
  <si>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</si>
  <si>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</si>
  <si>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</si>
  <si>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</si>
  <si>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</si>
  <si>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</si>
  <si>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</si>
  <si>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</si>
  <si>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</si>
  <si>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</si>
  <si>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</si>
  <si>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</si>
  <si>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</si>
  <si>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</si>
  <si>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</si>
  <si>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</si>
  <si>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</si>
  <si>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</si>
  <si>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</si>
  <si>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</si>
  <si>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</si>
  <si>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</si>
  <si>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</si>
  <si>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</si>
  <si>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</si>
  <si>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</si>
  <si>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</si>
  <si>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</si>
  <si>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</si>
  <si>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</si>
  <si>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</si>
  <si>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</si>
  <si>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</si>
  <si>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</si>
  <si>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</si>
  <si>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</si>
  <si>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</si>
  <si>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</si>
  <si>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</si>
  <si>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</si>
  <si>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</si>
  <si>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</si>
  <si>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</si>
  <si>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</si>
  <si>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</si>
  <si>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</si>
  <si>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</si>
  <si>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</si>
  <si>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</si>
  <si>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</si>
  <si>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</si>
  <si>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</si>
  <si>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</si>
  <si>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</si>
  <si>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</si>
  <si>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</si>
  <si>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</si>
  <si>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</si>
  <si>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</si>
  <si>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</si>
  <si>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</si>
  <si>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</si>
  <si>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</si>
  <si>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</si>
  <si>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</si>
  <si>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</si>
  <si>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</si>
  <si>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</si>
  <si>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</si>
  <si>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</si>
  <si>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</si>
  <si>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</si>
  <si>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</si>
  <si>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</si>
  <si>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</si>
  <si>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</si>
  <si>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</si>
  <si>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</si>
  <si>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</si>
  <si>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</si>
  <si>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</si>
  <si>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</si>
  <si>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</si>
  <si>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</si>
  <si>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</si>
  <si>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</si>
  <si>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</si>
  <si>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</si>
  <si>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</si>
  <si>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</si>
  <si>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</si>
  <si>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</si>
  <si>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</si>
  <si>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</si>
  <si>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</si>
  <si>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</si>
  <si>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</si>
  <si>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</si>
  <si>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</si>
  <si>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</si>
  <si>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</si>
  <si>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</si>
  <si>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</si>
  <si>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</si>
  <si>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</si>
  <si>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</si>
  <si>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</si>
  <si>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</si>
  <si>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</si>
  <si>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</si>
  <si>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</si>
  <si>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</si>
  <si>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</si>
  <si>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</si>
  <si>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</si>
  <si>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</si>
  <si>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</si>
  <si>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</si>
  <si>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</si>
  <si>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</si>
  <si>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</si>
  <si>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</si>
  <si>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</si>
  <si>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</si>
  <si>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</si>
  <si>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</si>
  <si>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</si>
  <si>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</si>
  <si>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</si>
  <si>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</si>
  <si>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</si>
  <si>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</si>
  <si>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</si>
  <si>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</si>
  <si>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</si>
  <si>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</si>
  <si>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</si>
  <si>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</si>
  <si>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</si>
  <si>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</si>
  <si>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</si>
  <si>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</si>
  <si>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</si>
  <si>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</si>
  <si>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</si>
  <si>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</si>
  <si>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</si>
  <si>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</si>
  <si>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</si>
  <si>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</si>
  <si>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</si>
  <si>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</si>
  <si>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</si>
  <si>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</si>
  <si>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</si>
  <si>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</si>
  <si>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</si>
  <si>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</si>
  <si>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</si>
  <si>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</si>
  <si>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</si>
  <si>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</si>
  <si>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</si>
  <si>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</si>
  <si>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</si>
  <si>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</si>
  <si>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</si>
  <si>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</si>
  <si>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</si>
  <si>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</si>
  <si>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</si>
  <si>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</si>
  <si>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</si>
  <si>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</si>
  <si>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</si>
  <si>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</si>
  <si>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</si>
  <si>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</si>
  <si>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</si>
  <si>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</si>
  <si>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</si>
  <si>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</si>
  <si>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</si>
  <si>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</si>
  <si>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</si>
  <si>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</si>
  <si>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</si>
  <si>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</si>
  <si>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</si>
  <si>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</si>
  <si>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</si>
  <si>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</si>
  <si>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</si>
  <si>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</si>
  <si>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</si>
  <si>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</si>
  <si>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</si>
  <si>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</si>
  <si>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</si>
  <si>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</si>
  <si>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</si>
  <si>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</si>
  <si>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</si>
  <si>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</si>
  <si>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</si>
  <si>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</si>
  <si>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</si>
  <si>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</si>
  <si>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</si>
  <si>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</si>
  <si>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</si>
  <si>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</si>
  <si>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</si>
  <si>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</si>
  <si>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</si>
  <si>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</si>
  <si>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</si>
  <si>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</si>
  <si>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</si>
  <si>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</si>
  <si>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</si>
  <si>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</si>
  <si>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</si>
  <si>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</si>
  <si>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</si>
  <si>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</si>
  <si>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</si>
  <si>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</si>
  <si>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</si>
  <si>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</si>
  <si>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</si>
  <si>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</si>
  <si>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</si>
  <si>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</si>
  <si>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</si>
  <si>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</si>
  <si>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</si>
  <si>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</si>
  <si>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</si>
  <si>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</si>
  <si>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</si>
  <si>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</si>
  <si>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</si>
  <si>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</si>
  <si>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</si>
  <si>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</si>
  <si>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</si>
  <si>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</si>
  <si>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</si>
  <si>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</si>
  <si>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</si>
  <si>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</si>
  <si>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</si>
  <si>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</si>
  <si>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</si>
  <si>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</si>
  <si>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</si>
  <si>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</si>
  <si>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</si>
  <si>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</si>
  <si>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</si>
  <si>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</si>
  <si>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</si>
  <si>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</si>
  <si>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</si>
  <si>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</si>
  <si>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</si>
  <si>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</si>
  <si>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</si>
  <si>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</si>
  <si>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</si>
  <si>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</si>
  <si>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</si>
  <si>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</si>
  <si>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</si>
  <si>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</si>
  <si>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</si>
  <si>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</si>
  <si>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</si>
  <si>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</si>
  <si>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</si>
  <si>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</si>
  <si>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</si>
  <si>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</si>
  <si>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</si>
  <si>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</si>
  <si>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</si>
  <si>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</si>
  <si>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</si>
  <si>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</si>
  <si>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</si>
  <si>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</si>
  <si>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</si>
  <si>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</si>
  <si>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</si>
  <si>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</si>
  <si>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</si>
  <si>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</si>
  <si>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</si>
  <si>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</si>
  <si>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</si>
  <si>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</si>
  <si>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</si>
  <si>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</si>
  <si>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</si>
  <si>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</si>
  <si>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</si>
  <si>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</si>
  <si>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</si>
  <si>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</si>
  <si>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</si>
  <si>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</si>
  <si>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</si>
  <si>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</si>
  <si>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</si>
  <si>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</si>
  <si>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</si>
  <si>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</si>
  <si>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</si>
  <si>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</si>
  <si>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</si>
  <si>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</si>
  <si>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</si>
  <si>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</si>
  <si>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</si>
  <si>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</si>
  <si>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</si>
  <si>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</si>
  <si>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</si>
  <si>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</si>
  <si>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</si>
  <si>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</si>
  <si>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</si>
  <si>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</si>
  <si>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</si>
  <si>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</si>
  <si>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</si>
  <si>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</si>
  <si>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</si>
  <si>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</si>
  <si>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</si>
  <si>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</si>
  <si>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</si>
  <si>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</si>
  <si>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</si>
  <si>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</si>
  <si>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</si>
  <si>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</si>
  <si>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</si>
  <si>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</si>
  <si>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</si>
  <si>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</si>
  <si>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</si>
  <si>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</si>
  <si>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</si>
  <si>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</si>
  <si>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</si>
  <si>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</si>
  <si>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</si>
  <si>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</si>
  <si>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</si>
  <si>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</si>
  <si>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</si>
  <si>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</si>
  <si>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</si>
  <si>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</si>
  <si>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</si>
  <si>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</si>
  <si>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</si>
  <si>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</si>
  <si>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</si>
  <si>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</si>
  <si>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</si>
  <si>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</si>
  <si>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</si>
  <si>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</si>
  <si>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</si>
  <si>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</si>
  <si>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</si>
  <si>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</si>
  <si>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</si>
  <si>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</si>
  <si>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</si>
  <si>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</si>
  <si>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</si>
  <si>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</si>
  <si>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</si>
  <si>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</si>
  <si>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</si>
  <si>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</si>
  <si>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</si>
  <si>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</si>
  <si>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</si>
  <si>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</si>
  <si>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</si>
  <si>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</si>
  <si>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</si>
  <si>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</si>
  <si>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</si>
  <si>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</si>
  <si>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</si>
  <si>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</si>
  <si>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</si>
  <si>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</si>
  <si>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</si>
  <si>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</si>
  <si>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</si>
  <si>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</si>
  <si>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</si>
  <si>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</si>
  <si>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</si>
  <si>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</si>
  <si>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</si>
  <si>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</si>
  <si>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</si>
  <si>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</si>
  <si>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</si>
  <si>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</si>
  <si>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</si>
  <si>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</si>
  <si>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</si>
  <si>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</si>
  <si>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</si>
  <si>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</si>
  <si>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</si>
  <si>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</si>
  <si>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</si>
  <si>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</si>
  <si>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</si>
  <si>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</si>
  <si>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</si>
  <si>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</si>
  <si>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</si>
  <si>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</si>
  <si>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</si>
  <si>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</si>
  <si>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</si>
  <si>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</si>
  <si>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</si>
  <si>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</si>
  <si>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</si>
  <si>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</si>
  <si>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</si>
  <si>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</si>
  <si>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</si>
  <si>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</si>
  <si>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</si>
  <si>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</si>
  <si>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</si>
  <si>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</si>
  <si>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</si>
  <si>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</si>
  <si>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</si>
  <si>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</si>
  <si>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</si>
  <si>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</si>
  <si>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</si>
  <si>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</si>
  <si>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</si>
  <si>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</si>
  <si>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</si>
  <si>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</si>
  <si>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</si>
  <si>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</si>
  <si>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</si>
  <si>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</si>
  <si>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</si>
  <si>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</si>
  <si>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</si>
  <si>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</si>
  <si>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</si>
  <si>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</si>
  <si>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</si>
  <si>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</si>
  <si>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</si>
  <si>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</si>
  <si>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</si>
  <si>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</si>
  <si>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</si>
  <si>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</si>
  <si>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</si>
  <si>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</si>
  <si>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</si>
  <si>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</si>
  <si>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</si>
  <si>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</si>
  <si>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</si>
  <si>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</si>
  <si>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</si>
  <si>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</si>
  <si>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</si>
  <si>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</si>
  <si>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</si>
  <si>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</si>
  <si>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</si>
  <si>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</si>
  <si>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</si>
  <si>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</si>
  <si>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</si>
  <si>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</si>
  <si>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</si>
  <si>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</si>
  <si>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</si>
  <si>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</si>
  <si>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</si>
  <si>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</si>
  <si>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</si>
  <si>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</si>
  <si>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</si>
  <si>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</si>
  <si>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</si>
  <si>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</si>
  <si>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</si>
  <si>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</si>
  <si>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</si>
  <si>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</si>
  <si>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</si>
  <si>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</si>
  <si>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</si>
  <si>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</si>
  <si>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</si>
  <si>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</si>
  <si>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</si>
  <si>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</si>
  <si>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</si>
  <si>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</si>
  <si>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</si>
  <si>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</si>
  <si>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</si>
  <si>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</si>
  <si>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</si>
  <si>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</si>
  <si>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</si>
  <si>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</si>
  <si>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</si>
  <si>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</si>
  <si>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</si>
  <si>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</si>
  <si>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</si>
  <si>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</si>
  <si>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</si>
  <si>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</si>
  <si>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</si>
  <si>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</si>
  <si>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</si>
  <si>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</si>
  <si>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</si>
  <si>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</si>
  <si>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</si>
  <si>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</si>
  <si>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</si>
  <si>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</si>
  <si>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</si>
  <si>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</si>
  <si>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</si>
  <si>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</si>
  <si>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</si>
  <si>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</si>
  <si>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</si>
  <si>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</si>
  <si>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</si>
  <si>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</si>
  <si>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</si>
  <si>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</si>
  <si>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</si>
  <si>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</si>
  <si>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</si>
  <si>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</si>
  <si>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</si>
  <si>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</si>
  <si>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</si>
  <si>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</si>
  <si>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</si>
  <si>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</si>
  <si>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</si>
  <si>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</si>
  <si>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</si>
  <si>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</si>
  <si>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</si>
  <si>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</si>
  <si>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</si>
  <si>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</si>
  <si>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</si>
  <si>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</si>
  <si>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</si>
  <si>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</si>
  <si>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</si>
  <si>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</si>
  <si>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</si>
  <si>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</si>
  <si>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</si>
  <si>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</si>
  <si>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</si>
  <si>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</si>
  <si>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</si>
  <si>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</si>
  <si>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</si>
  <si>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</si>
  <si>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</si>
  <si>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</si>
  <si>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</si>
  <si>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</si>
  <si>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</si>
  <si>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</si>
  <si>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</si>
  <si>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</si>
  <si>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</si>
  <si>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</si>
  <si>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</si>
  <si>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</si>
  <si>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</si>
  <si>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</si>
  <si>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</si>
  <si>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</si>
  <si>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</si>
  <si>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</si>
  <si>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</si>
  <si>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</si>
  <si>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</si>
  <si>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</si>
  <si>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</si>
  <si>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</si>
  <si>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</si>
  <si>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</si>
  <si>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</si>
  <si>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</si>
  <si>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</si>
  <si>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</si>
  <si>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</si>
  <si>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</si>
  <si>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</si>
  <si>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</si>
  <si>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</si>
  <si>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</si>
  <si>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</si>
  <si>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</si>
  <si>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</si>
  <si>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</si>
  <si>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</si>
  <si>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</si>
  <si>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</si>
  <si>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</si>
  <si>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</si>
  <si>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</si>
  <si>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</si>
  <si>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</si>
  <si>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</si>
  <si>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</si>
  <si>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</si>
  <si>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</si>
  <si>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</si>
  <si>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</si>
  <si>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</si>
  <si>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</si>
  <si>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</si>
  <si>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</si>
  <si>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</si>
  <si>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</si>
  <si>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</si>
  <si>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</si>
  <si>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</si>
  <si>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</si>
  <si>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</si>
  <si>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</si>
  <si>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</si>
  <si>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</si>
  <si>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</si>
  <si>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</si>
  <si>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</si>
  <si>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</si>
  <si>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</si>
  <si>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</si>
  <si>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</si>
  <si>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</si>
  <si>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</si>
  <si>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</si>
  <si>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</si>
  <si>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</si>
  <si>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</si>
  <si>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</si>
  <si>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</si>
  <si>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</si>
  <si>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</si>
  <si>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</si>
  <si>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</si>
  <si>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</si>
  <si>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</si>
  <si>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</si>
  <si>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</si>
  <si>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</si>
  <si>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</si>
  <si>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</si>
  <si>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</si>
  <si>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</si>
  <si>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</si>
  <si>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</si>
  <si>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</si>
  <si>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</si>
  <si>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</si>
  <si>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</si>
  <si>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</si>
  <si>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</si>
  <si>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</si>
  <si>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</si>
  <si>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</si>
  <si>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</si>
  <si>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</si>
  <si>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</si>
  <si>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</si>
  <si>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</si>
  <si>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</si>
  <si>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</si>
  <si>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</si>
  <si>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</si>
  <si>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</si>
  <si>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</si>
  <si>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</si>
  <si>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</si>
  <si>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</si>
  <si>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</si>
  <si>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</si>
  <si>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</si>
  <si>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</si>
  <si>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</si>
  <si>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</si>
  <si>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</si>
  <si>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</si>
  <si>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</si>
  <si>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</si>
  <si>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</si>
  <si>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</si>
  <si>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</si>
  <si>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</si>
  <si>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</si>
  <si>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</si>
  <si>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</si>
  <si>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</si>
  <si>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</si>
  <si>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</si>
  <si>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</si>
  <si>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</si>
  <si>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</si>
  <si>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</si>
  <si>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</si>
  <si>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</si>
  <si>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</si>
  <si>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</si>
  <si>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</si>
  <si>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</si>
  <si>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</si>
  <si>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</si>
  <si>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</si>
  <si>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</si>
  <si>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</si>
  <si>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</si>
  <si>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</si>
  <si>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</si>
  <si>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</si>
  <si>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</si>
  <si>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</si>
  <si>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</si>
  <si>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</si>
  <si>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</si>
  <si>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</si>
  <si>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</si>
  <si>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</si>
  <si>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</si>
  <si>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</si>
  <si>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</si>
  <si>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</si>
  <si>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</si>
  <si>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</si>
  <si>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</si>
  <si>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</si>
  <si>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</si>
  <si>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</si>
  <si>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</si>
  <si>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</si>
  <si>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</si>
  <si>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</si>
  <si>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</si>
  <si>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</si>
  <si>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</si>
  <si>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</si>
  <si>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</si>
  <si>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</si>
  <si>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</si>
  <si>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</si>
  <si>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</si>
  <si>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</si>
  <si>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</si>
  <si>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</si>
  <si>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</si>
  <si>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</si>
  <si>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</si>
  <si>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</si>
  <si>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</si>
  <si>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</si>
  <si>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</si>
  <si>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</si>
  <si>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</si>
  <si>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</si>
  <si>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</si>
  <si>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</si>
  <si>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</si>
  <si>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</si>
  <si>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</si>
  <si>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</si>
  <si>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</si>
  <si>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</si>
  <si>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</si>
  <si>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</si>
  <si>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</si>
  <si>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</si>
  <si>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</si>
  <si>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</si>
  <si>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</si>
  <si>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</si>
  <si>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</si>
  <si>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</si>
  <si>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</si>
  <si>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</si>
  <si>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</si>
  <si>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</si>
  <si>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</si>
  <si>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</si>
  <si>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</si>
  <si>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</si>
  <si>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</si>
  <si>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</si>
  <si>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</si>
  <si>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</si>
  <si>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</si>
  <si>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</si>
  <si>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</si>
  <si>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</si>
  <si>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</si>
  <si>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</si>
  <si>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</si>
  <si>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</si>
  <si>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</si>
  <si>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</si>
  <si>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</si>
  <si>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</si>
  <si>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</si>
  <si>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</si>
  <si>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</si>
  <si>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</si>
  <si>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</si>
  <si>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</si>
  <si>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</si>
  <si>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</si>
  <si>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</si>
  <si>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</si>
  <si>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</si>
  <si>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</si>
  <si>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</si>
  <si>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</si>
  <si>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</si>
  <si>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</si>
  <si>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</si>
  <si>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</si>
  <si>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</si>
  <si>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</si>
  <si>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</si>
  <si>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</si>
  <si>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</si>
  <si>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</si>
  <si>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</si>
  <si>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</si>
  <si>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</si>
  <si>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</si>
  <si>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</si>
  <si>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</si>
  <si>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</si>
  <si>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</si>
  <si>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</si>
  <si>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</si>
  <si>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</si>
  <si>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</si>
  <si>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</si>
  <si>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</si>
  <si>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</si>
  <si>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</si>
  <si>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</si>
  <si>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</si>
  <si>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</si>
  <si>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</si>
  <si>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</si>
  <si>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</si>
  <si>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</si>
  <si>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</si>
  <si>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</si>
  <si>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</si>
  <si>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</si>
  <si>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</si>
  <si>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</si>
  <si>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</si>
  <si>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</si>
  <si>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</si>
  <si>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</si>
  <si>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</si>
  <si>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</si>
  <si>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</si>
  <si>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</si>
  <si>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</si>
  <si>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</si>
  <si>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</si>
  <si>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</si>
  <si>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</si>
  <si>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</si>
  <si>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</si>
  <si>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</si>
  <si>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</si>
  <si>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</si>
  <si>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</si>
  <si>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</si>
  <si>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</si>
  <si>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</si>
  <si>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</si>
  <si>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</si>
  <si>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</si>
  <si>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</si>
  <si>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</si>
  <si>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</si>
  <si>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</si>
  <si>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</si>
  <si>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</si>
  <si>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</si>
  <si>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</si>
  <si>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</si>
  <si>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</si>
  <si>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</si>
  <si>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</si>
  <si>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</si>
  <si>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</si>
  <si>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</si>
  <si>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</si>
  <si>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</si>
  <si>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</si>
  <si>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</si>
  <si>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</si>
  <si>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</si>
  <si>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</si>
  <si>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</si>
  <si>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</si>
  <si>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</si>
  <si>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</si>
  <si>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</si>
  <si>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</si>
  <si>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</si>
  <si>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</si>
  <si>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</si>
  <si>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</si>
  <si>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</si>
  <si>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</si>
  <si>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</si>
  <si>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</si>
  <si>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</si>
  <si>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</si>
  <si>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</si>
  <si>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</si>
  <si>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</si>
  <si>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</si>
  <si>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</si>
  <si>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</si>
  <si>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</si>
  <si>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</si>
  <si>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</si>
  <si>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</si>
  <si>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</si>
  <si>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</si>
  <si>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</si>
  <si>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</si>
  <si>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</si>
  <si>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</si>
  <si>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</si>
  <si>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</si>
  <si>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</si>
  <si>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</si>
  <si>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</si>
  <si>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</si>
  <si>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</si>
  <si>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</si>
  <si>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</si>
  <si>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</si>
  <si>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</si>
  <si>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</si>
  <si>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</si>
  <si>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</si>
  <si>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</si>
  <si>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</si>
  <si>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</si>
  <si>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</si>
  <si>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</si>
  <si>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</si>
  <si>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</si>
  <si>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</si>
  <si>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</si>
  <si>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</si>
  <si>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</si>
  <si>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</si>
  <si>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</si>
  <si>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</si>
  <si>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</si>
  <si>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</si>
  <si>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</si>
  <si>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</si>
  <si>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</si>
  <si>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</si>
  <si>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</si>
  <si>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</si>
  <si>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</si>
  <si>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</si>
  <si>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</si>
  <si>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</si>
  <si>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</si>
  <si>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</si>
  <si>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</si>
  <si>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</si>
  <si>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</si>
  <si>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</si>
  <si>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</si>
  <si>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</si>
  <si>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</si>
  <si>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</si>
  <si>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</si>
  <si>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</si>
  <si>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</si>
  <si>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</si>
  <si>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</si>
  <si>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</si>
  <si>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</si>
  <si>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</si>
  <si>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</si>
  <si>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</si>
  <si>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</si>
  <si>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</si>
  <si>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</si>
  <si>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</si>
  <si>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</si>
  <si>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</si>
  <si>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</si>
  <si>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</si>
  <si>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</si>
  <si>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</si>
  <si>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</si>
  <si>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</si>
  <si>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</si>
  <si>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</si>
  <si>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</si>
  <si>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</si>
  <si>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</si>
  <si>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</si>
  <si>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</si>
  <si>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</si>
  <si>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</si>
  <si>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</si>
  <si>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</si>
  <si>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</si>
  <si>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</si>
  <si>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</si>
  <si>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</si>
  <si>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</si>
  <si>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</si>
  <si>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</si>
  <si>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</si>
  <si>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</si>
  <si>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</si>
  <si>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</si>
  <si>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</si>
  <si>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</si>
  <si>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</si>
  <si>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</si>
  <si>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</si>
  <si>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</si>
  <si>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</si>
  <si>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</si>
  <si>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</si>
  <si>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</si>
  <si>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</si>
  <si>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</si>
  <si>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</si>
  <si>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</si>
  <si>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</si>
  <si>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</si>
  <si>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</si>
  <si>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</si>
  <si>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</si>
  <si>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</si>
  <si>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</si>
  <si>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</si>
  <si>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</si>
  <si>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</si>
  <si>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</si>
  <si>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</si>
  <si>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</si>
  <si>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</si>
  <si>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</si>
  <si>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</si>
  <si>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</si>
  <si>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</si>
  <si>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</si>
  <si>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</si>
  <si>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</si>
  <si>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</si>
  <si>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</si>
  <si>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</si>
  <si>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</si>
  <si>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</si>
  <si>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</si>
  <si>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</si>
  <si>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</si>
  <si>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</si>
  <si>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</si>
  <si>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</si>
  <si>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</si>
  <si>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</si>
  <si>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</si>
  <si>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</si>
  <si>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</si>
  <si>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</si>
  <si>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</si>
  <si>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</si>
  <si>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</si>
  <si>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</si>
  <si>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</si>
  <si>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</si>
  <si>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</si>
  <si>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</si>
  <si>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</si>
  <si>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</si>
  <si>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</si>
  <si>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</si>
  <si>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</si>
  <si>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</si>
  <si>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</si>
  <si>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</si>
  <si>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</si>
  <si>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</si>
  <si>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</si>
  <si>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</si>
  <si>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</si>
  <si>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</si>
  <si>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</si>
  <si>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</si>
  <si>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</si>
  <si>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</si>
  <si>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</si>
  <si>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</si>
  <si>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</si>
  <si>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</si>
  <si>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</si>
  <si>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</si>
  <si>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</si>
  <si>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</si>
  <si>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</si>
  <si>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</si>
  <si>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</si>
  <si>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</si>
  <si>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</si>
  <si>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</si>
  <si>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</si>
  <si>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</si>
  <si>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</si>
  <si>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</si>
  <si>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</si>
  <si>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</si>
  <si>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</si>
  <si>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</si>
  <si>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</si>
  <si>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</si>
  <si>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</si>
  <si>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</si>
  <si>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</si>
  <si>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</si>
  <si>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</si>
  <si>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</si>
  <si>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</si>
  <si>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</si>
  <si>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</si>
  <si>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</si>
  <si>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</si>
  <si>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</si>
  <si>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</si>
  <si>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</si>
  <si>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</si>
  <si>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</si>
  <si>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</si>
  <si>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</si>
  <si>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</si>
  <si>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</si>
  <si>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</si>
  <si>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</si>
  <si>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</si>
  <si>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</si>
  <si>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</si>
  <si>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</si>
  <si>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</si>
  <si>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</si>
  <si>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</si>
  <si>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</si>
  <si>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</si>
  <si>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</si>
  <si>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</si>
  <si>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</si>
  <si>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</si>
  <si>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</si>
  <si>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</si>
  <si>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</si>
  <si>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</si>
  <si>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</si>
  <si>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</si>
  <si>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</si>
  <si>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</si>
  <si>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</si>
  <si>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</si>
  <si>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</si>
  <si>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</si>
  <si>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</si>
  <si>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</si>
  <si>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</si>
  <si>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</si>
  <si>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</si>
  <si>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</si>
  <si>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</si>
  <si>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</si>
  <si>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</si>
  <si>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</si>
  <si>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</si>
  <si>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</si>
  <si>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</si>
  <si>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</si>
  <si>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</si>
  <si>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</si>
  <si>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</si>
  <si>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</si>
  <si>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</si>
  <si>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</si>
  <si>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</si>
  <si>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</si>
  <si>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</si>
  <si>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</si>
  <si>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</si>
  <si>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</si>
  <si>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</si>
  <si>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</si>
  <si>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</si>
  <si>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</si>
  <si>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</si>
  <si>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</si>
  <si>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</si>
  <si>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</si>
  <si>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</si>
  <si>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</si>
  <si>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</si>
  <si>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</si>
  <si>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</si>
  <si>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</si>
  <si>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</si>
  <si>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</si>
  <si>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</si>
  <si>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</si>
  <si>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</si>
  <si>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</si>
  <si>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</si>
  <si>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</si>
  <si>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</si>
  <si>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</si>
  <si>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</si>
  <si>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</si>
  <si>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</si>
  <si>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</si>
  <si>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</si>
  <si>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</si>
  <si>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</si>
  <si>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</si>
  <si>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</si>
  <si>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</si>
  <si>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</si>
  <si>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</si>
  <si>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</si>
  <si>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</si>
  <si>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</si>
  <si>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</si>
  <si>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</si>
  <si>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</si>
  <si>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</si>
  <si>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</si>
  <si>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</si>
  <si>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</si>
  <si>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</si>
  <si>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</si>
  <si>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</si>
  <si>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</si>
  <si>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</si>
  <si>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</si>
  <si>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</si>
  <si>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</si>
  <si>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</si>
  <si>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</si>
  <si>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</si>
  <si>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</si>
  <si>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</si>
  <si>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</si>
  <si>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</si>
  <si>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</si>
  <si>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</si>
  <si>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</si>
  <si>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</si>
  <si>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</si>
  <si>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</si>
  <si>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</si>
  <si>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</si>
  <si>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</si>
  <si>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</si>
  <si>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</si>
  <si>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</si>
  <si>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</si>
  <si>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</si>
  <si>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</si>
  <si>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</si>
  <si>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</si>
  <si>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</si>
  <si>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</si>
  <si>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</si>
  <si>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</si>
  <si>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</si>
  <si>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</si>
  <si>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</si>
  <si>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</si>
  <si>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</si>
  <si>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</si>
  <si>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</si>
  <si>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</si>
  <si>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</si>
  <si>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</si>
  <si>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</si>
  <si>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</si>
  <si>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</si>
  <si>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</si>
  <si>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</si>
  <si>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</si>
  <si>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</si>
  <si>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</si>
  <si>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</si>
  <si>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</si>
  <si>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</si>
  <si>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</si>
  <si>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</si>
  <si>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</si>
  <si>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</si>
  <si>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</si>
  <si>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</si>
  <si>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</si>
  <si>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</si>
  <si>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</si>
  <si>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</si>
  <si>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</si>
  <si>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</si>
  <si>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</si>
  <si>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</si>
  <si>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</si>
  <si>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</si>
  <si>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</si>
  <si>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</si>
  <si>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</si>
  <si>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</si>
  <si>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</si>
  <si>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</si>
  <si>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</si>
  <si>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</si>
  <si>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</si>
  <si>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</si>
  <si>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</si>
  <si>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</si>
  <si>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</si>
  <si>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</si>
  <si>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</si>
  <si>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</si>
  <si>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</si>
  <si>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</si>
  <si>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</si>
  <si>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</si>
  <si>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</si>
  <si>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</si>
  <si>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</si>
  <si>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</si>
  <si>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</si>
  <si>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</si>
  <si>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</si>
  <si>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</si>
  <si>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</si>
  <si>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</si>
  <si>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</si>
  <si>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</si>
  <si>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</si>
  <si>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</si>
  <si>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</si>
  <si>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</si>
  <si>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</si>
  <si>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</si>
  <si>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</si>
  <si>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</si>
  <si>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</si>
  <si>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</si>
  <si>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</si>
  <si>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</si>
  <si>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</si>
  <si>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</si>
  <si>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</si>
  <si>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</si>
  <si>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</si>
  <si>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</si>
  <si>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</si>
  <si>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</si>
  <si>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</si>
  <si>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</si>
  <si>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</si>
  <si>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</si>
  <si>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</si>
  <si>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</si>
  <si>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</si>
  <si>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</si>
  <si>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</si>
  <si>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</si>
  <si>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</si>
  <si>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</si>
  <si>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</si>
  <si>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</si>
  <si>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</si>
  <si>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</si>
  <si>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</si>
  <si>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</si>
  <si>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</si>
  <si>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</si>
  <si>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</si>
  <si>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</si>
  <si>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</si>
  <si>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</si>
  <si>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</si>
  <si>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</si>
  <si>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</si>
  <si>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</si>
  <si>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</si>
  <si>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</si>
  <si>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</si>
  <si>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</si>
  <si>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</si>
  <si>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</si>
  <si>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</si>
  <si>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</si>
  <si>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</si>
  <si>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</si>
  <si>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</si>
  <si>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</si>
  <si>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</si>
  <si>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</si>
  <si>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</si>
  <si>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</si>
  <si>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</si>
  <si>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</si>
  <si>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</si>
  <si>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</si>
  <si>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</si>
  <si>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</si>
  <si>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</si>
  <si>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</si>
  <si>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</si>
  <si>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</si>
  <si>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</si>
  <si>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</si>
  <si>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</si>
  <si>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</si>
  <si>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</si>
  <si>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</si>
  <si>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</si>
  <si>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</si>
  <si>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</si>
  <si>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</si>
  <si>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</si>
  <si>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</si>
  <si>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</si>
  <si>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</si>
  <si>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</si>
  <si>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</si>
  <si>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</si>
  <si>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</si>
  <si>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</si>
  <si>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</si>
  <si>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</si>
  <si>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</si>
  <si>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</si>
  <si>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</si>
  <si>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</si>
  <si>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</si>
  <si>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</si>
  <si>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</si>
  <si>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</si>
  <si>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</si>
  <si>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</si>
  <si>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</si>
  <si>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</si>
  <si>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</si>
  <si>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</si>
  <si>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</si>
  <si>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</si>
  <si>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</si>
  <si>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</si>
  <si>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</si>
  <si>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</si>
  <si>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</si>
  <si>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</si>
  <si>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</si>
  <si>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</si>
  <si>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</si>
  <si>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</si>
  <si>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</si>
  <si>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</si>
  <si>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</si>
  <si>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</si>
  <si>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</si>
  <si>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</si>
  <si>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</si>
  <si>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</si>
  <si>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</si>
  <si>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</si>
  <si>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</si>
  <si>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</si>
  <si>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</si>
  <si>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</si>
  <si>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</si>
  <si>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</si>
  <si>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</si>
  <si>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</si>
  <si>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</si>
  <si>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</si>
  <si>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</si>
  <si>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</si>
  <si>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</si>
  <si>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</si>
  <si>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</si>
  <si>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</si>
  <si>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</si>
  <si>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</si>
  <si>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</si>
  <si>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</si>
  <si>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</si>
  <si>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</si>
  <si>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</si>
  <si>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</si>
  <si>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</si>
  <si>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</si>
  <si>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</si>
  <si>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</si>
  <si>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</si>
  <si>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</si>
  <si>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</si>
  <si>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</si>
  <si>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</si>
  <si>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</si>
  <si>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</si>
  <si>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</si>
  <si>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</si>
  <si>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</si>
  <si>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</si>
  <si>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</si>
  <si>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</si>
  <si>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</si>
  <si>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</si>
  <si>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</si>
  <si>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</si>
  <si>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</si>
  <si>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</si>
  <si>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</si>
  <si>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</si>
  <si>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</si>
  <si>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</si>
  <si>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</si>
  <si>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</si>
  <si>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</si>
  <si>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</si>
  <si>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</si>
  <si>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</si>
  <si>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</si>
  <si>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</si>
  <si>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</si>
  <si>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</si>
  <si>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</si>
  <si>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</si>
  <si>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</si>
  <si>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</si>
  <si>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</si>
  <si>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</si>
  <si>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</si>
  <si>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</si>
  <si>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</si>
  <si>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</si>
  <si>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</si>
  <si>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</si>
  <si>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</si>
  <si>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</si>
  <si>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</si>
  <si>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</si>
  <si>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</si>
  <si>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</si>
  <si>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</si>
  <si>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</si>
  <si>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</si>
  <si>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</si>
  <si>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</si>
  <si>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</si>
  <si>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</si>
  <si>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</si>
  <si>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</si>
  <si>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</si>
  <si>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</si>
  <si>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</si>
  <si>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</si>
  <si>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</si>
  <si>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</si>
  <si>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</si>
  <si>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</si>
  <si>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</si>
  <si>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</si>
  <si>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</si>
  <si>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</si>
  <si>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</si>
  <si>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</si>
  <si>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</si>
  <si>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</si>
  <si>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</si>
  <si>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</si>
  <si>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</si>
  <si>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</si>
  <si>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</si>
  <si>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</si>
  <si>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</si>
  <si>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</si>
  <si>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</si>
  <si>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</si>
  <si>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</si>
  <si>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</si>
  <si>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</si>
  <si>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</si>
  <si>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</si>
  <si>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</si>
  <si>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</si>
  <si>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</si>
  <si>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</si>
  <si>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</si>
  <si>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</si>
  <si>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</si>
  <si>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</si>
  <si>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</si>
  <si>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</si>
  <si>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</si>
  <si>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</si>
  <si>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</si>
  <si>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</si>
  <si>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</si>
  <si>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</si>
  <si>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</si>
  <si>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</si>
  <si>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</si>
  <si>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</si>
  <si>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</si>
  <si>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</si>
  <si>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</si>
  <si>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</si>
  <si>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</si>
  <si>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</si>
  <si>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</si>
  <si>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</si>
  <si>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</si>
  <si>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</si>
  <si>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</si>
  <si>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</si>
  <si>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</si>
  <si>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</si>
  <si>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</si>
  <si>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</si>
  <si>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</si>
  <si>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</si>
  <si>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</si>
  <si>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</si>
  <si>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</si>
  <si>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</si>
  <si>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</si>
  <si>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</si>
  <si>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</si>
  <si>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</si>
  <si>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</si>
  <si>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</si>
  <si>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</si>
  <si>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</si>
  <si>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</si>
  <si>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</si>
  <si>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</si>
  <si>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</si>
  <si>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</si>
  <si>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</si>
  <si>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</si>
  <si>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</si>
  <si>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</si>
  <si>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</si>
  <si>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</si>
  <si>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</si>
  <si>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</si>
  <si>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</si>
  <si>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</si>
  <si>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</si>
  <si>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</si>
  <si>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</si>
  <si>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</si>
  <si>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</si>
  <si>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</si>
  <si>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</si>
  <si>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</si>
  <si>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</si>
  <si>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</si>
  <si>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</si>
  <si>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</si>
  <si>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</si>
  <si>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</si>
  <si>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</si>
  <si>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</si>
  <si>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</si>
  <si>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</si>
  <si>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</si>
  <si>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</si>
  <si>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</si>
  <si>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</si>
  <si>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</si>
  <si>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</si>
  <si>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</si>
  <si>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</si>
  <si>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</si>
  <si>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</si>
  <si>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</si>
  <si>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</si>
  <si>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</si>
  <si>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</si>
  <si>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</si>
  <si>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</si>
  <si>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</si>
  <si>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</si>
  <si>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</si>
  <si>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</si>
  <si>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</si>
  <si>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</si>
  <si>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</si>
  <si>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</si>
  <si>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</si>
  <si>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</si>
  <si>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</si>
  <si>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</si>
  <si>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</si>
  <si>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</si>
  <si>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</si>
  <si>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</si>
  <si>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</si>
  <si>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</si>
  <si>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</si>
  <si>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</si>
  <si>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</si>
  <si>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</si>
  <si>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</si>
  <si>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</si>
  <si>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</si>
  <si>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</si>
  <si>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</si>
  <si>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</si>
  <si>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</si>
  <si>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</si>
  <si>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</si>
  <si>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</si>
  <si>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</si>
  <si>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</si>
  <si>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</si>
  <si>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</si>
  <si>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</si>
  <si>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</si>
  <si>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</si>
  <si>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</si>
  <si>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</si>
  <si>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</si>
  <si>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</si>
  <si>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</si>
  <si>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</si>
  <si>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</si>
  <si>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</si>
  <si>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</si>
  <si>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</si>
  <si>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</si>
  <si>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</si>
  <si>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</si>
  <si>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</si>
  <si>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</si>
  <si>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</si>
  <si>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</si>
  <si>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</si>
  <si>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</si>
  <si>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</si>
  <si>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</si>
  <si>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</si>
  <si>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</si>
  <si>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</si>
  <si>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</si>
  <si>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</si>
  <si>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</si>
  <si>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</si>
  <si>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</si>
  <si>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</si>
  <si>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</si>
  <si>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</si>
  <si>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</si>
  <si>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</si>
  <si>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</si>
  <si>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</si>
  <si>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</si>
  <si>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</si>
  <si>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</si>
  <si>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</si>
  <si>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</si>
  <si>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</si>
  <si>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</si>
  <si>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</si>
  <si>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</si>
  <si>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</si>
  <si>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</si>
  <si>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</si>
  <si>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</si>
  <si>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</si>
  <si>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</si>
  <si>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</si>
  <si>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</si>
  <si>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</si>
  <si>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</si>
  <si>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</si>
  <si>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</si>
  <si>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</si>
  <si>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</si>
  <si>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</si>
  <si>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</si>
  <si>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</si>
  <si>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</si>
  <si>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</si>
  <si>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</si>
  <si>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</si>
  <si>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</si>
  <si>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</si>
  <si>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</si>
  <si>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</si>
  <si>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</si>
  <si>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</si>
  <si>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</si>
  <si>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</si>
  <si>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</si>
  <si>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</si>
  <si>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</si>
  <si>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</si>
  <si>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</si>
  <si>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</si>
  <si>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</si>
  <si>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</si>
  <si>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</si>
  <si>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</si>
  <si>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</si>
  <si>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</si>
  <si>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</si>
  <si>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</si>
  <si>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</si>
  <si>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</si>
  <si>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</si>
  <si>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</si>
  <si>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</si>
  <si>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</si>
  <si>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</si>
  <si>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</si>
  <si>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</si>
  <si>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</si>
  <si>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</si>
  <si>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</si>
  <si>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</si>
  <si>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</si>
  <si>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</si>
  <si>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</si>
  <si>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</si>
  <si>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</si>
  <si>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</si>
  <si>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</si>
  <si>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</si>
  <si>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</si>
  <si>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</si>
  <si>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</si>
  <si>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</si>
  <si>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</si>
  <si>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</si>
  <si>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</si>
  <si>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</si>
  <si>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</si>
  <si>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</si>
  <si>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</si>
  <si>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</si>
  <si>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</si>
  <si>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</si>
  <si>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</si>
  <si>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</si>
  <si>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</si>
  <si>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</si>
  <si>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</si>
  <si>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</si>
  <si>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</si>
  <si>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</si>
  <si>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</si>
  <si>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</si>
  <si>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</si>
  <si>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</si>
  <si>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</si>
  <si>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</si>
  <si>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</si>
  <si>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</si>
  <si>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</si>
  <si>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</si>
  <si>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</si>
  <si>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</si>
  <si>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</si>
  <si>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</si>
  <si>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</si>
  <si>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</si>
  <si>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</si>
  <si>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</si>
  <si>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</si>
  <si>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</si>
  <si>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</si>
  <si>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</si>
  <si>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</si>
  <si>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</si>
  <si>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</si>
  <si>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</si>
  <si>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</si>
  <si>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</si>
  <si>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</si>
  <si>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</si>
  <si>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</si>
  <si>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</si>
  <si>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</si>
  <si>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</si>
  <si>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</si>
  <si>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</si>
  <si>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</si>
  <si>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</si>
  <si>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</si>
  <si>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</si>
  <si>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</si>
  <si>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</si>
  <si>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</si>
  <si>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</si>
  <si>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</si>
  <si>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</si>
  <si>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</si>
  <si>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</si>
  <si>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</si>
  <si>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</si>
  <si>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</si>
  <si>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</si>
  <si>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</si>
  <si>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</si>
  <si>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</si>
  <si>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</si>
  <si>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</si>
  <si>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</si>
  <si>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</si>
  <si>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</si>
  <si>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</si>
  <si>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</si>
  <si>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</si>
  <si>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</si>
  <si>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</si>
  <si>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</si>
  <si>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</si>
  <si>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</si>
  <si>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</si>
  <si>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</si>
  <si>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</si>
  <si>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</si>
  <si>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</si>
  <si>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</si>
  <si>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</si>
  <si>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</si>
  <si>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</si>
  <si>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</si>
  <si>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</si>
  <si>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</si>
  <si>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</si>
  <si>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</si>
  <si>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</si>
  <si>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</si>
  <si>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</si>
  <si>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</si>
  <si>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</si>
  <si>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</si>
  <si>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</si>
  <si>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</si>
  <si>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</si>
  <si>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</si>
  <si>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</si>
  <si>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</si>
  <si>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</si>
  <si>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</si>
  <si>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</si>
  <si>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</si>
  <si>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</si>
  <si>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</si>
  <si>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</si>
  <si>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</si>
  <si>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</si>
  <si>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</si>
  <si>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</si>
  <si>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</si>
  <si>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</si>
  <si>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</si>
  <si>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</si>
  <si>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</si>
  <si>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</si>
  <si>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</si>
  <si>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</si>
  <si>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</si>
  <si>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</si>
  <si>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</si>
  <si>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</si>
  <si>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</si>
  <si>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</si>
  <si>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</si>
  <si>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</si>
  <si>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</si>
  <si>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</si>
  <si>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</si>
  <si>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</si>
  <si>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</si>
  <si>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</si>
  <si>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</si>
  <si>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</si>
  <si>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</si>
  <si>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</si>
  <si>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</si>
  <si>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</si>
  <si>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</si>
  <si>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</si>
  <si>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</si>
  <si>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</si>
  <si>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</si>
  <si>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</si>
  <si>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</si>
  <si>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</si>
  <si>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</si>
  <si>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</si>
  <si>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</si>
  <si>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</si>
  <si>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</si>
  <si>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</si>
  <si>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</si>
  <si>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</si>
  <si>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</si>
  <si>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</si>
  <si>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</si>
  <si>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</si>
  <si>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</si>
  <si>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</si>
  <si>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</si>
  <si>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</si>
  <si>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</si>
  <si>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</si>
  <si>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</si>
  <si>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</si>
  <si>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</si>
  <si>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</si>
  <si>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</si>
  <si>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</si>
  <si>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</si>
  <si>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</si>
  <si>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</si>
  <si>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</si>
  <si>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</si>
  <si>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</si>
  <si>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</si>
  <si>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</si>
  <si>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</si>
  <si>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</si>
  <si>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</si>
  <si>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</si>
  <si>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</si>
  <si>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</si>
  <si>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</si>
  <si>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</si>
  <si>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</si>
  <si>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</si>
  <si>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</si>
  <si>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</si>
  <si>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</si>
  <si>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</si>
  <si>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</si>
  <si>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</si>
  <si>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</si>
  <si>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</si>
  <si>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</si>
  <si>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</si>
  <si>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</si>
  <si>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</si>
  <si>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</si>
  <si>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</si>
  <si>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</si>
  <si>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</si>
  <si>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</si>
  <si>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</si>
  <si>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</si>
  <si>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</si>
  <si>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</si>
  <si>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</si>
  <si>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</si>
  <si>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</si>
  <si>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</si>
  <si>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</si>
  <si>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</si>
  <si>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</si>
  <si>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</si>
  <si>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</si>
  <si>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</si>
  <si>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</si>
  <si>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</si>
  <si>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</si>
  <si>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</si>
  <si>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</si>
  <si>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</si>
  <si>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</si>
  <si>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</si>
  <si>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</si>
  <si>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</si>
  <si>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</si>
  <si>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</si>
  <si>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</si>
  <si>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</si>
  <si>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</si>
  <si>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</si>
  <si>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</si>
  <si>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</si>
  <si>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</si>
  <si>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</si>
  <si>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</si>
  <si>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</si>
  <si>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</si>
  <si>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</si>
  <si>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</si>
  <si>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</si>
  <si>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</si>
  <si>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</si>
  <si>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</si>
  <si>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</si>
  <si>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</si>
  <si>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</si>
  <si>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</si>
  <si>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</si>
  <si>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</si>
  <si>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</si>
  <si>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</si>
  <si>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</si>
  <si>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</si>
  <si>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</si>
  <si>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</si>
  <si>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</si>
  <si>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</si>
  <si>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</si>
  <si>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</si>
  <si>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</si>
  <si>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</si>
  <si>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</si>
  <si>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</si>
  <si>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</si>
  <si>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</si>
  <si>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</si>
  <si>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</si>
  <si>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</si>
  <si>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</si>
  <si>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</si>
  <si>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</si>
  <si>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</si>
  <si>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</si>
  <si>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</si>
  <si>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</si>
  <si>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</si>
  <si>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</si>
  <si>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</si>
  <si>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</si>
  <si>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</si>
  <si>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</si>
  <si>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</si>
  <si>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</si>
  <si>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</si>
  <si>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</si>
  <si>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</si>
  <si>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</si>
  <si>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</si>
  <si>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</si>
  <si>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</si>
  <si>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</si>
  <si>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</si>
  <si>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</si>
  <si>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</si>
  <si>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</si>
  <si>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</si>
  <si>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</si>
  <si>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</si>
  <si>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</si>
  <si>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</si>
  <si>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</si>
  <si>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</si>
  <si>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</si>
  <si>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</si>
  <si>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</si>
  <si>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</si>
  <si>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</si>
  <si>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</si>
  <si>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</si>
  <si>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</si>
  <si>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</si>
  <si>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</si>
  <si>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</si>
  <si>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</si>
  <si>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</si>
  <si>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</si>
  <si>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</si>
  <si>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</si>
  <si>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</si>
  <si>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</si>
  <si>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</si>
  <si>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</si>
  <si>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</si>
  <si>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</si>
  <si>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</si>
  <si>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</si>
  <si>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</si>
  <si>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</si>
  <si>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</si>
  <si>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</si>
  <si>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</si>
  <si>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</si>
  <si>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</si>
  <si>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</si>
  <si>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</si>
  <si>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</si>
  <si>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</si>
  <si>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</si>
  <si>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</si>
  <si>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</si>
  <si>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</si>
  <si>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</si>
  <si>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</si>
  <si>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</si>
  <si>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</si>
  <si>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</si>
  <si>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</si>
  <si>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</si>
  <si>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</si>
  <si>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</si>
  <si>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</si>
  <si>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</si>
  <si>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</si>
  <si>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</si>
  <si>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</si>
  <si>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</si>
  <si>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</si>
  <si>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</si>
  <si>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</si>
  <si>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</si>
  <si>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</si>
  <si>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</si>
  <si>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</si>
  <si>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</si>
  <si>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</si>
  <si>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</si>
  <si>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</si>
  <si>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</si>
  <si>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</si>
  <si>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</si>
  <si>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</si>
  <si>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</si>
  <si>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</si>
  <si>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</si>
  <si>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</si>
  <si>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</si>
  <si>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</si>
  <si>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</si>
  <si>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</si>
  <si>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</si>
  <si>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</si>
  <si>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</si>
  <si>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</si>
  <si>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</si>
  <si>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</si>
  <si>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</si>
  <si>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</si>
  <si>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</si>
  <si>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</si>
  <si>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</si>
  <si>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</si>
  <si>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</si>
  <si>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</si>
  <si>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</si>
  <si>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</si>
  <si>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</si>
  <si>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</si>
  <si>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</si>
  <si>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</si>
  <si>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</si>
  <si>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</si>
  <si>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</si>
  <si>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</si>
  <si>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</si>
  <si>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</si>
  <si>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</si>
  <si>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</si>
  <si>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</si>
  <si>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</si>
  <si>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</si>
  <si>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</si>
  <si>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</si>
  <si>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</si>
  <si>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</si>
  <si>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</si>
  <si>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</si>
  <si>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</si>
  <si>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</si>
  <si>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</si>
  <si>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</si>
  <si>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</si>
  <si>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</si>
  <si>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</si>
  <si>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</si>
  <si>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</si>
  <si>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</si>
  <si>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</si>
  <si>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</si>
  <si>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</si>
  <si>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</si>
  <si>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</si>
  <si>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</si>
  <si>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</si>
  <si>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</si>
  <si>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</si>
  <si>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</si>
  <si>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</si>
  <si>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</si>
  <si>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</si>
  <si>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</si>
  <si>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</si>
  <si>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</si>
  <si>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</si>
  <si>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</si>
  <si>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</si>
  <si>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</si>
  <si>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</si>
  <si>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</si>
  <si>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</si>
  <si>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</si>
  <si>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</si>
  <si>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</si>
  <si>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</si>
  <si>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</si>
  <si>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</si>
  <si>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</si>
  <si>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</si>
  <si>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</si>
  <si>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</si>
  <si>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</si>
  <si>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</si>
  <si>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</si>
  <si>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</si>
  <si>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</si>
  <si>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</si>
  <si>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</si>
  <si>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</si>
  <si>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</si>
  <si>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</si>
  <si>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</si>
  <si>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</si>
  <si>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</si>
  <si>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</si>
  <si>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</si>
  <si>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</si>
  <si>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</si>
  <si>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</si>
  <si>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</si>
  <si>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</si>
  <si>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</si>
  <si>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</si>
  <si>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</si>
  <si>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</si>
  <si>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</si>
  <si>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</si>
  <si>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</si>
  <si>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</si>
  <si>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</si>
  <si>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</si>
  <si>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</si>
  <si>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</si>
  <si>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</si>
  <si>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</si>
  <si>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</si>
  <si>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</si>
  <si>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</si>
  <si>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</si>
  <si>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</si>
  <si>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</si>
  <si>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</si>
  <si>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</si>
  <si>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</si>
  <si>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</si>
  <si>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</si>
  <si>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</si>
  <si>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</si>
  <si>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</si>
  <si>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</si>
  <si>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</si>
  <si>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</si>
  <si>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</si>
  <si>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</si>
  <si>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</si>
  <si>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</si>
  <si>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</si>
  <si>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</si>
  <si>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</si>
  <si>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</si>
  <si>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</si>
  <si>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</si>
  <si>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</si>
  <si>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</si>
  <si>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</si>
  <si>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</si>
  <si>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</si>
  <si>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</si>
  <si>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</si>
  <si>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</si>
  <si>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</si>
  <si>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</si>
  <si>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</si>
  <si>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</si>
  <si>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</si>
  <si>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</si>
  <si>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</si>
  <si>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</si>
  <si>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</si>
  <si>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</si>
  <si>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</si>
  <si>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</si>
  <si>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</si>
  <si>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</si>
  <si>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</si>
  <si>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</si>
  <si>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</si>
  <si>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</si>
  <si>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</si>
  <si>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</si>
  <si>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</si>
  <si>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</si>
  <si>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</si>
  <si>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</si>
  <si>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</si>
  <si>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</si>
  <si>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</si>
  <si>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</si>
  <si>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</si>
  <si>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</si>
  <si>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</si>
  <si>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</si>
  <si>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</si>
  <si>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</si>
  <si>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</si>
  <si>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</si>
  <si>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</si>
  <si>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</si>
  <si>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</si>
  <si>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</si>
  <si>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</si>
  <si>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</si>
  <si>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</si>
  <si>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</si>
  <si>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</si>
  <si>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</si>
  <si>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</si>
  <si>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</si>
  <si>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</si>
  <si>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</si>
  <si>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</si>
  <si>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</si>
  <si>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</si>
  <si>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</si>
  <si>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</si>
  <si>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</si>
  <si>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</si>
  <si>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</si>
  <si>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</si>
  <si>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</si>
  <si>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</si>
  <si>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</si>
  <si>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</si>
  <si>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</si>
  <si>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</si>
  <si>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</si>
  <si>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</si>
  <si>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</si>
  <si>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</si>
  <si>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</si>
  <si>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</si>
  <si>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</si>
  <si>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</si>
  <si>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</si>
  <si>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</si>
  <si>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</si>
  <si>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</si>
  <si>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</si>
  <si>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</si>
  <si>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</si>
  <si>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</si>
  <si>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</si>
  <si>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</si>
  <si>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</si>
  <si>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</si>
  <si>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</si>
  <si>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</si>
  <si>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</si>
  <si>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</si>
  <si>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</si>
  <si>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</si>
  <si>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</si>
  <si>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</si>
  <si>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</si>
  <si>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</si>
  <si>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</si>
  <si>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</si>
  <si>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</si>
  <si>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</si>
  <si>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</si>
  <si>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</si>
  <si>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</si>
  <si>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</si>
  <si>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</si>
  <si>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</si>
  <si>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</si>
  <si>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</si>
  <si>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</si>
  <si>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</si>
  <si>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</si>
  <si>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</si>
  <si>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</si>
  <si>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</si>
  <si>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</si>
  <si>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</si>
  <si>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</si>
  <si>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</si>
  <si>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</si>
  <si>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</si>
  <si>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</si>
  <si>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</si>
  <si>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</si>
  <si>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</si>
  <si>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</si>
  <si>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</si>
  <si>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</si>
  <si>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</si>
  <si>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</si>
  <si>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</si>
  <si>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</si>
  <si>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</si>
  <si>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</si>
  <si>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</si>
  <si>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</si>
  <si>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</si>
  <si>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</si>
  <si>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</si>
  <si>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</si>
  <si>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</si>
  <si>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</si>
  <si>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</si>
  <si>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</si>
  <si>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</si>
  <si>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</si>
  <si>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</si>
  <si>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</si>
  <si>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</si>
  <si>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</si>
  <si>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</si>
  <si>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</si>
  <si>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</si>
  <si>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</si>
  <si>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</si>
  <si>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</si>
  <si>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</si>
  <si>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</si>
  <si>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</si>
  <si>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</si>
  <si>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</si>
  <si>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</si>
  <si>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</si>
  <si>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</si>
  <si>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</si>
  <si>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</si>
  <si>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</si>
  <si>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</si>
  <si>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</si>
  <si>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</si>
  <si>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</si>
  <si>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</si>
  <si>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</si>
  <si>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</si>
  <si>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</si>
  <si>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</si>
  <si>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</si>
  <si>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</si>
  <si>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</si>
  <si>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</si>
  <si>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</si>
  <si>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</si>
  <si>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</si>
  <si>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</si>
  <si>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</si>
  <si>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</si>
  <si>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</si>
  <si>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</si>
  <si>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</si>
  <si>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</si>
  <si>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</si>
  <si>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</si>
  <si>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</si>
  <si>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</si>
  <si>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</si>
  <si>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</si>
  <si>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</si>
  <si>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</si>
  <si>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</si>
  <si>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</si>
  <si>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</si>
  <si>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</si>
  <si>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</si>
  <si>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</si>
  <si>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</si>
  <si>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</si>
  <si>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</si>
  <si>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</si>
  <si>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</si>
  <si>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</si>
  <si>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</si>
  <si>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</si>
  <si>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</si>
  <si>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</si>
  <si>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</si>
  <si>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</si>
  <si>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</si>
  <si>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</si>
  <si>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</si>
  <si>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</si>
  <si>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</si>
  <si>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</si>
  <si>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</si>
  <si>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</si>
  <si>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</si>
  <si>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</si>
  <si>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</si>
  <si>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</si>
  <si>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</si>
  <si>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</si>
  <si>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</si>
  <si>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</si>
  <si>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</si>
  <si>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</si>
  <si>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</si>
  <si>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</si>
  <si>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</si>
  <si>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</si>
  <si>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</si>
  <si>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</si>
  <si>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</si>
  <si>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</si>
  <si>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</si>
  <si>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</si>
  <si>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</si>
  <si>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</si>
  <si>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</si>
  <si>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</si>
  <si>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</si>
  <si>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</si>
  <si>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</si>
  <si>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</si>
  <si>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</si>
  <si>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</si>
  <si>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</si>
  <si>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</si>
  <si>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</si>
  <si>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</si>
  <si>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</si>
  <si>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</si>
  <si>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</si>
  <si>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</si>
  <si>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</si>
  <si>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</si>
  <si>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</si>
  <si>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</si>
  <si>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</si>
  <si>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</si>
  <si>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</si>
  <si>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</si>
  <si>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</si>
  <si>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</si>
  <si>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</si>
  <si>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</si>
  <si>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</si>
  <si>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</si>
  <si>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</si>
  <si>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</si>
  <si>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</si>
  <si>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</si>
  <si>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</si>
  <si>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</si>
  <si>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</si>
  <si>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</si>
  <si>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</si>
  <si>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</si>
  <si>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</si>
  <si>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</si>
  <si>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</si>
  <si>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</si>
  <si>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</si>
  <si>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</si>
  <si>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</si>
  <si>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</si>
  <si>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</si>
  <si>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</si>
  <si>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</si>
  <si>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</si>
  <si>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</si>
  <si>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</si>
  <si>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</si>
  <si>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</si>
  <si>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</si>
  <si>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</si>
  <si>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</si>
  <si>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</si>
  <si>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</si>
  <si>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</si>
  <si>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</si>
  <si>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</si>
  <si>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</si>
  <si>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</si>
  <si>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</si>
  <si>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</si>
  <si>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</si>
  <si>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</si>
  <si>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</si>
  <si>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</si>
  <si>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</si>
  <si>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</si>
  <si>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</si>
  <si>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</si>
  <si>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</si>
  <si>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</si>
  <si>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</si>
  <si>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</si>
  <si>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</si>
  <si>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</si>
  <si>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</si>
  <si>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</si>
  <si>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</si>
  <si>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</si>
  <si>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</si>
  <si>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</si>
  <si>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</si>
  <si>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</si>
  <si>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</si>
  <si>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</si>
  <si>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</si>
  <si>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</si>
  <si>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</si>
  <si>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</si>
  <si>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</si>
  <si>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</si>
  <si>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</si>
  <si>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</si>
  <si>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</si>
  <si>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</si>
  <si>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</si>
  <si>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</si>
  <si>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</si>
  <si>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</si>
  <si>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</si>
  <si>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</si>
  <si>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</si>
  <si>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</si>
  <si>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</si>
  <si>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</si>
  <si>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</si>
  <si>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</si>
  <si>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</si>
  <si>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</si>
  <si>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</si>
  <si>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</si>
  <si>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</si>
  <si>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</si>
  <si>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</si>
  <si>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</si>
  <si>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</si>
  <si>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</si>
  <si>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</si>
  <si>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</si>
  <si>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</si>
  <si>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</si>
  <si>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</si>
  <si>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</si>
  <si>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</si>
  <si>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</si>
  <si>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</si>
  <si>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</si>
  <si>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</si>
  <si>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</si>
  <si>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</si>
  <si>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</si>
  <si>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</si>
  <si>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</si>
  <si>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</si>
  <si>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</si>
  <si>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</si>
  <si>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</si>
  <si>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</si>
  <si>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</si>
  <si>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</si>
  <si>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</si>
  <si>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</si>
  <si>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</si>
  <si>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</si>
  <si>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</si>
  <si>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</si>
  <si>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</si>
  <si>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</si>
  <si>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</si>
  <si>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</si>
  <si>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</si>
  <si>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</si>
  <si>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</si>
  <si>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</si>
  <si>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</si>
  <si>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</si>
  <si>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</si>
  <si>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</si>
  <si>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</si>
  <si>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</si>
  <si>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</si>
  <si>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</si>
  <si>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</si>
  <si>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</si>
  <si>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</si>
  <si>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</si>
  <si>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</si>
  <si>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</si>
  <si>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</si>
  <si>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</si>
  <si>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</si>
  <si>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</si>
  <si>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</si>
  <si>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</si>
  <si>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</si>
  <si>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</si>
  <si>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</si>
  <si>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</si>
  <si>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</si>
  <si>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</si>
  <si>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</si>
  <si>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</si>
  <si>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</si>
  <si>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</si>
  <si>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</si>
  <si>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</si>
  <si>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</si>
  <si>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</si>
  <si>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</si>
  <si>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</si>
  <si>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</si>
  <si>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</si>
  <si>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</si>
  <si>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</si>
  <si>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</si>
  <si>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</si>
  <si>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</si>
  <si>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</si>
  <si>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</si>
  <si>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</si>
  <si>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</si>
  <si>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</si>
  <si>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</si>
  <si>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</si>
  <si>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</si>
  <si>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</si>
  <si>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</si>
  <si>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</si>
  <si>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</si>
  <si>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</si>
  <si>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</si>
  <si>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</si>
  <si>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</si>
  <si>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</si>
  <si>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</si>
  <si>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</si>
  <si>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</si>
  <si>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</si>
  <si>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</si>
  <si>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</si>
  <si>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</si>
  <si>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</si>
  <si>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</si>
  <si>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</si>
  <si>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</si>
  <si>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</si>
  <si>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</si>
  <si>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</si>
  <si>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</si>
  <si>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</si>
  <si>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</si>
  <si>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</si>
  <si>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</si>
  <si>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</si>
  <si>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</si>
  <si>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</si>
  <si>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</si>
  <si>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</si>
  <si>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</si>
  <si>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</si>
  <si>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</si>
  <si>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</si>
  <si>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</si>
  <si>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</si>
  <si>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</si>
  <si>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</si>
  <si>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</si>
  <si>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</si>
  <si>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</si>
  <si>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</si>
  <si>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</si>
  <si>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</si>
  <si>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</si>
  <si>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</si>
  <si>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</si>
  <si>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</si>
  <si>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</si>
  <si>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</si>
  <si>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</si>
  <si>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</si>
  <si>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</si>
  <si>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</si>
  <si>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</si>
  <si>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</si>
  <si>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</si>
  <si>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</si>
  <si>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</si>
  <si>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</si>
  <si>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</si>
  <si>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</si>
  <si>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</si>
  <si>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</si>
  <si>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</si>
  <si>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</si>
  <si>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</si>
  <si>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</si>
  <si>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</si>
  <si>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</si>
  <si>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</si>
  <si>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</si>
  <si>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</si>
  <si>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</si>
  <si>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</si>
  <si>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</si>
  <si>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</si>
  <si>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</si>
  <si>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</si>
  <si>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</si>
  <si>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</si>
  <si>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</si>
  <si>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</si>
  <si>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</si>
  <si>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</si>
  <si>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</si>
  <si>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</si>
  <si>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</si>
  <si>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</si>
  <si>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</si>
  <si>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</si>
  <si>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</si>
  <si>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</si>
  <si>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</si>
  <si>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</si>
  <si>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</si>
  <si>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</si>
  <si>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</si>
  <si>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</si>
  <si>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</si>
  <si>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</si>
  <si>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</si>
  <si>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</si>
  <si>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</si>
  <si>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</si>
  <si>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</si>
  <si>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</si>
  <si>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</si>
  <si>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</si>
  <si>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</si>
  <si>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</si>
  <si>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</si>
  <si>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</si>
  <si>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</si>
  <si>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</si>
  <si>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</si>
  <si>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</si>
  <si>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</si>
  <si>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</si>
  <si>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</si>
  <si>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</si>
  <si>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</si>
  <si>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</si>
  <si>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</si>
  <si>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</si>
  <si>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</si>
  <si>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</si>
  <si>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</si>
  <si>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</si>
  <si>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</si>
  <si>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</si>
  <si>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</si>
  <si>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</si>
  <si>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</si>
  <si>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</si>
  <si>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</si>
  <si>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</si>
  <si>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</si>
  <si>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</si>
  <si>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</si>
  <si>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</si>
  <si>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</si>
  <si>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</si>
  <si>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</si>
  <si>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</si>
  <si>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</si>
  <si>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</si>
  <si>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</si>
  <si>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</si>
  <si>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</si>
  <si>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</si>
  <si>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</si>
  <si>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</si>
  <si>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</si>
  <si>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</si>
  <si>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</si>
  <si>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</si>
  <si>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</si>
  <si>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</si>
  <si>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</si>
  <si>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</si>
  <si>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</si>
  <si>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</si>
  <si>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</si>
  <si>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</si>
  <si>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</si>
  <si>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</si>
  <si>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</si>
  <si>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</si>
  <si>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</si>
  <si>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</si>
  <si>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</si>
  <si>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</si>
  <si>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</si>
  <si>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</si>
  <si>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</si>
  <si>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</si>
  <si>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</si>
  <si>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</si>
  <si>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</si>
  <si>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</si>
  <si>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</si>
  <si>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</si>
  <si>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</si>
  <si>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</si>
  <si>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</si>
  <si>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</si>
  <si>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</si>
  <si>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</si>
  <si>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</si>
  <si>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</si>
  <si>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</si>
  <si>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</si>
  <si>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</si>
  <si>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</si>
  <si>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</si>
  <si>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</si>
  <si>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</si>
  <si>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</si>
  <si>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</si>
  <si>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</si>
  <si>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</si>
  <si>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</si>
  <si>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</si>
  <si>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</si>
  <si>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</si>
  <si>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</si>
  <si>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</si>
  <si>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</si>
  <si>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</si>
  <si>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</si>
  <si>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</si>
  <si>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</si>
  <si>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</si>
  <si>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</si>
  <si>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</si>
  <si>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</si>
  <si>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</si>
  <si>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</si>
  <si>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</si>
  <si>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</si>
  <si>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</si>
  <si>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</si>
  <si>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</si>
  <si>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</si>
  <si>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</si>
  <si>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</si>
  <si>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</si>
  <si>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</si>
  <si>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</si>
  <si>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</si>
  <si>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</si>
  <si>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</si>
  <si>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</si>
  <si>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</si>
  <si>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</si>
  <si>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</si>
  <si>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</si>
  <si>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</si>
  <si>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</si>
  <si>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</si>
  <si>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</si>
  <si>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</si>
  <si>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</si>
  <si>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</si>
  <si>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</si>
  <si>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</si>
  <si>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</si>
  <si>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</si>
  <si>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</si>
  <si>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</si>
  <si>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</si>
  <si>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</si>
  <si>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</si>
  <si>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</si>
  <si>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</si>
  <si>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</si>
  <si>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</si>
  <si>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</si>
  <si>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</si>
  <si>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</si>
  <si>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</si>
  <si>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</si>
  <si>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</si>
  <si>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</si>
  <si>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</si>
  <si>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</si>
  <si>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</si>
  <si>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</si>
  <si>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</si>
  <si>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</si>
  <si>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</si>
  <si>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</si>
  <si>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</si>
  <si>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</si>
  <si>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</si>
  <si>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</si>
  <si>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</si>
  <si>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</si>
  <si>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</si>
  <si>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</si>
  <si>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</si>
  <si>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</si>
  <si>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</si>
  <si>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</si>
  <si>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</si>
  <si>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</si>
  <si>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</si>
  <si>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</si>
  <si>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</si>
  <si>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</si>
  <si>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</si>
  <si>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</si>
  <si>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</si>
  <si>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</si>
  <si>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</si>
  <si>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</si>
  <si>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</si>
  <si>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</si>
  <si>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</si>
  <si>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</si>
  <si>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</si>
  <si>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</si>
  <si>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</si>
  <si>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</si>
  <si>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</si>
  <si>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</si>
  <si>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</si>
  <si>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</si>
  <si>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</si>
  <si>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</si>
  <si>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</si>
  <si>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</si>
  <si>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</si>
  <si>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</si>
  <si>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</si>
  <si>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</si>
  <si>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</si>
  <si>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</si>
  <si>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</si>
  <si>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</si>
  <si>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</si>
  <si>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</si>
  <si>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</si>
  <si>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</si>
  <si>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</si>
  <si>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</si>
  <si>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</si>
  <si>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</si>
  <si>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</si>
  <si>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</si>
  <si>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</si>
  <si>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</si>
  <si>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</si>
  <si>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</si>
  <si>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</si>
  <si>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</si>
  <si>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</si>
  <si>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</si>
  <si>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</si>
  <si>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</si>
  <si>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</si>
  <si>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</si>
  <si>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</si>
  <si>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</si>
  <si>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</si>
  <si>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</si>
  <si>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</si>
  <si>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</si>
  <si>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</si>
  <si>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</si>
  <si>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</si>
  <si>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</si>
  <si>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</si>
  <si>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</si>
  <si>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</si>
  <si>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</si>
  <si>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</si>
  <si>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</si>
  <si>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</si>
  <si>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</si>
  <si>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</si>
  <si>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</si>
  <si>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</si>
  <si>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</si>
  <si>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</si>
  <si>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</si>
  <si>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</si>
  <si>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</si>
  <si>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</si>
  <si>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</si>
  <si>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</si>
  <si>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</si>
  <si>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</si>
  <si>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</si>
  <si>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</si>
  <si>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</si>
  <si>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</si>
  <si>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</si>
  <si>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</si>
  <si>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</si>
  <si>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</si>
  <si>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</si>
  <si>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</si>
  <si>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</si>
  <si>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</si>
  <si>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</si>
  <si>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</si>
  <si>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</si>
  <si>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</si>
  <si>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</si>
  <si>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</si>
  <si>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</si>
  <si>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</si>
  <si>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</si>
  <si>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</si>
  <si>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</si>
  <si>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</si>
  <si>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</si>
  <si>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</si>
  <si>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</si>
  <si>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</si>
  <si>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</si>
  <si>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</si>
  <si>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</si>
  <si>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</si>
  <si>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</si>
  <si>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</si>
  <si>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</si>
  <si>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</si>
  <si>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</si>
  <si>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</si>
  <si>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</si>
  <si>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</si>
  <si>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</si>
  <si>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</si>
  <si>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</si>
  <si>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</si>
  <si>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</si>
  <si>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</si>
  <si>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</si>
  <si>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</si>
  <si>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</si>
  <si>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</si>
  <si>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</si>
  <si>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</si>
  <si>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</si>
  <si>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</si>
  <si>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</si>
  <si>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</si>
  <si>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</si>
  <si>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</si>
  <si>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</si>
  <si>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</si>
  <si>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</si>
  <si>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</si>
  <si>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</si>
  <si>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</si>
  <si>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</si>
  <si>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</si>
  <si>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</si>
  <si>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</si>
  <si>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</si>
  <si>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</si>
  <si>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</si>
  <si>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</si>
  <si>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</si>
  <si>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</si>
  <si>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</si>
  <si>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</si>
  <si>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</si>
  <si>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</si>
  <si>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</si>
  <si>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</si>
  <si>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</si>
  <si>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</si>
  <si>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</si>
  <si>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</si>
  <si>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</si>
  <si>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</si>
  <si>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</si>
  <si>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</si>
  <si>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</si>
  <si>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</si>
  <si>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</si>
  <si>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</si>
  <si>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</si>
  <si>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</si>
  <si>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</si>
  <si>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</si>
  <si>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</si>
  <si>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</si>
  <si>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</si>
  <si>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</si>
  <si>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</si>
  <si>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</si>
  <si>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</si>
  <si>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</si>
  <si>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</si>
  <si>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</si>
  <si>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</si>
  <si>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</si>
  <si>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</si>
  <si>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</si>
  <si>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</si>
  <si>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</si>
  <si>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</si>
  <si>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</si>
  <si>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</si>
  <si>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</si>
  <si>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</si>
  <si>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</si>
  <si>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</si>
  <si>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</si>
  <si>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</si>
  <si>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</si>
  <si>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</si>
  <si>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</si>
  <si>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</si>
  <si>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</si>
  <si>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</si>
  <si>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</si>
  <si>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</si>
  <si>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</si>
  <si>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</si>
  <si>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</si>
  <si>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</si>
  <si>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</si>
  <si>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</si>
  <si>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</si>
  <si>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</si>
  <si>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</si>
  <si>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</si>
  <si>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</si>
  <si>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</si>
  <si>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</si>
  <si>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</si>
  <si>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</si>
  <si>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</si>
  <si>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</si>
  <si>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</si>
  <si>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</si>
  <si>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</si>
  <si>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</si>
  <si>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</si>
  <si>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</si>
  <si>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</si>
  <si>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</si>
  <si>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</si>
  <si>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</si>
  <si>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</si>
  <si>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</si>
  <si>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</si>
  <si>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</si>
  <si>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</si>
  <si>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</si>
  <si>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</si>
  <si>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</si>
  <si>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</si>
  <si>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</si>
  <si>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</si>
  <si>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</si>
  <si>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</si>
  <si>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</si>
  <si>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</si>
  <si>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</si>
  <si>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</si>
  <si>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</si>
  <si>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</si>
  <si>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</si>
  <si>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</si>
  <si>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</si>
  <si>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</si>
  <si>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</si>
  <si>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</si>
  <si>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</si>
  <si>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</si>
  <si>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</si>
  <si>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</si>
  <si>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</si>
  <si>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</si>
  <si>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</si>
  <si>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</si>
  <si>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</si>
  <si>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</si>
  <si>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</si>
  <si>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</si>
  <si>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</si>
  <si>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</si>
  <si>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</si>
  <si>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</si>
  <si>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</si>
  <si>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</si>
  <si>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</si>
  <si>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</si>
  <si>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</si>
  <si>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</si>
  <si>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</si>
  <si>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</si>
  <si>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</si>
  <si>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</si>
  <si>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</si>
  <si>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</si>
  <si>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</si>
  <si>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</si>
  <si>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</si>
  <si>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</si>
  <si>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</si>
  <si>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</si>
  <si>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</si>
  <si>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</si>
  <si>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</si>
  <si>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</si>
  <si>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</si>
  <si>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</si>
  <si>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</si>
  <si>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</si>
  <si>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</si>
  <si>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</si>
  <si>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</si>
  <si>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</si>
  <si>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</si>
  <si>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</si>
  <si>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</si>
  <si>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</si>
  <si>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</si>
  <si>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</si>
  <si>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</si>
  <si>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</si>
  <si>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</si>
  <si>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</si>
  <si>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</si>
  <si>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</si>
  <si>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</si>
  <si>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</si>
  <si>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</si>
  <si>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</si>
  <si>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</si>
  <si>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</si>
  <si>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</si>
  <si>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</si>
  <si>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</si>
  <si>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</si>
  <si>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</si>
  <si>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</si>
  <si>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</si>
  <si>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</si>
  <si>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</si>
  <si>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</si>
  <si>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</si>
  <si>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</si>
  <si>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</si>
  <si>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</si>
  <si>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</si>
  <si>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</si>
  <si>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</si>
  <si>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</si>
  <si>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</si>
  <si>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</si>
  <si>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</si>
  <si>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</si>
  <si>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</si>
  <si>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</si>
  <si>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</si>
  <si>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</si>
  <si>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</si>
  <si>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</si>
  <si>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</si>
  <si>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</si>
  <si>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</si>
  <si>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</si>
  <si>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</si>
  <si>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</si>
  <si>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</si>
  <si>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</si>
  <si>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</si>
  <si>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</si>
  <si>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</si>
  <si>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</si>
  <si>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</si>
  <si>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</si>
  <si>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</si>
  <si>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</si>
  <si>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</si>
  <si>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</si>
  <si>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</si>
  <si>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</si>
  <si>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</si>
  <si>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</si>
  <si>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</si>
  <si>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</si>
  <si>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</si>
  <si>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</si>
  <si>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</si>
  <si>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</si>
  <si>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</si>
  <si>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</si>
  <si>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</si>
  <si>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</si>
  <si>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</si>
  <si>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</si>
  <si>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</si>
  <si>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</si>
  <si>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</si>
  <si>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</si>
  <si>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</si>
  <si>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</si>
  <si>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</si>
  <si>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</si>
  <si>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</si>
  <si>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</si>
  <si>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</si>
  <si>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</si>
  <si>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</si>
  <si>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</si>
  <si>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</si>
  <si>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</si>
  <si>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</si>
  <si>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</si>
  <si>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</si>
  <si>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</si>
  <si>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</si>
  <si>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</si>
  <si>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</si>
  <si>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</si>
  <si>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</si>
  <si>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</si>
  <si>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</si>
  <si>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</si>
  <si>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</si>
  <si>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</si>
  <si>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</si>
  <si>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</si>
  <si>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</si>
  <si>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</si>
  <si>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</si>
  <si>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</si>
  <si>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</si>
  <si>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</si>
  <si>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</si>
  <si>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</si>
  <si>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</si>
  <si>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</si>
  <si>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</si>
  <si>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</si>
  <si>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</si>
  <si>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</si>
  <si>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</si>
  <si>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</si>
  <si>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</si>
  <si>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</si>
  <si>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</si>
  <si>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</si>
  <si>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</si>
  <si>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</si>
  <si>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</si>
  <si>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</si>
  <si>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</si>
  <si>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</si>
  <si>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</si>
  <si>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</si>
  <si>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</si>
  <si>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</si>
  <si>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</si>
  <si>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</si>
  <si>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</si>
  <si>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</si>
  <si>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</si>
  <si>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</si>
  <si>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</si>
  <si>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</si>
  <si>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</si>
  <si>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</si>
  <si>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</si>
  <si>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</si>
  <si>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</si>
  <si>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</si>
  <si>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</si>
  <si>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</si>
  <si>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</si>
  <si>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</si>
  <si>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</si>
  <si>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</si>
  <si>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</si>
  <si>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</si>
  <si>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</si>
  <si>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</si>
  <si>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</si>
  <si>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</si>
  <si>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</si>
  <si>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</si>
  <si>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</si>
  <si>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</si>
  <si>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</si>
  <si>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</si>
  <si>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</si>
  <si>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</si>
  <si>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</si>
  <si>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</si>
  <si>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</si>
  <si>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</si>
  <si>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</si>
  <si>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</si>
  <si>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</si>
  <si>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</si>
  <si>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</si>
  <si>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</si>
  <si>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</si>
  <si>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</si>
  <si>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</si>
  <si>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</si>
  <si>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</si>
  <si>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</si>
  <si>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</si>
  <si>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</si>
  <si>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</si>
  <si>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</si>
  <si>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</si>
  <si>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</si>
  <si>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</si>
  <si>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</si>
  <si>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</si>
  <si>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</si>
  <si>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</si>
  <si>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</si>
  <si>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</si>
  <si>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</si>
  <si>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</si>
  <si>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</si>
  <si>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</si>
  <si>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</si>
  <si>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</si>
  <si>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</si>
  <si>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</si>
  <si>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</si>
  <si>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</si>
  <si>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</si>
  <si>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</si>
  <si>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</si>
  <si>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</si>
  <si>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</si>
  <si>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</si>
  <si>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</si>
  <si>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</si>
  <si>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</si>
  <si>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</si>
  <si>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</si>
  <si>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</si>
  <si>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</si>
  <si>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</si>
  <si>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</si>
  <si>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</si>
  <si>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</si>
  <si>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</si>
  <si>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</si>
  <si>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</si>
  <si>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</si>
  <si>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</si>
  <si>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</si>
  <si>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</si>
  <si>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</si>
  <si>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</si>
  <si>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</si>
  <si>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</si>
  <si>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</si>
  <si>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</si>
  <si>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</si>
  <si>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</si>
  <si>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</si>
  <si>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</si>
  <si>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</si>
  <si>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</si>
  <si>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</si>
  <si>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</si>
  <si>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</si>
  <si>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</si>
  <si>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</si>
  <si>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</si>
  <si>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</si>
  <si>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</si>
  <si>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</si>
  <si>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</si>
  <si>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</si>
  <si>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</si>
  <si>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</si>
  <si>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</si>
  <si>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</si>
  <si>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</si>
  <si>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</si>
  <si>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</si>
  <si>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</si>
  <si>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</si>
  <si>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</si>
  <si>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</si>
  <si>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</si>
  <si>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</si>
  <si>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</si>
  <si>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</si>
  <si>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</si>
  <si>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</si>
  <si>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</si>
  <si>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</si>
  <si>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</si>
  <si>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</si>
  <si>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</si>
  <si>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</si>
  <si>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</si>
  <si>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</si>
  <si>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</si>
  <si>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</si>
  <si>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</si>
  <si>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</si>
  <si>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</si>
  <si>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</si>
  <si>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</si>
  <si>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</si>
  <si>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</si>
  <si>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</si>
  <si>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</si>
  <si>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</si>
  <si>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</si>
  <si>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</si>
  <si>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</si>
  <si>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</si>
  <si>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</si>
  <si>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</si>
  <si>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</si>
  <si>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</si>
  <si>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</si>
  <si>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</si>
  <si>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</si>
  <si>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</si>
  <si>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</si>
  <si>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</si>
  <si>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</si>
  <si>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</si>
  <si>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</si>
  <si>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</si>
  <si>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</si>
  <si>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</si>
  <si>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</si>
  <si>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</si>
  <si>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</si>
  <si>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</si>
  <si>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</si>
  <si>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</si>
  <si>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</si>
  <si>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</si>
  <si>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</si>
  <si>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</si>
  <si>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</si>
  <si>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</si>
  <si>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</si>
  <si>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</si>
  <si>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</si>
  <si>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</si>
  <si>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</si>
  <si>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</si>
  <si>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</si>
  <si>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</si>
  <si>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</si>
  <si>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</si>
  <si>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</si>
  <si>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</si>
  <si>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</si>
  <si>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</si>
  <si>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</si>
  <si>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</si>
  <si>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</si>
  <si>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</si>
  <si>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</si>
  <si>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</si>
  <si>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</si>
  <si>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</si>
  <si>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</si>
  <si>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</si>
  <si>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</si>
  <si>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</si>
  <si>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</si>
  <si>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</si>
  <si>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</si>
  <si>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</si>
  <si>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</si>
  <si>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</si>
  <si>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</si>
  <si>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</si>
  <si>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</si>
  <si>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</si>
  <si>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</si>
  <si>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</si>
  <si>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</si>
  <si>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</si>
  <si>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</si>
  <si>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</si>
  <si>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</si>
  <si>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</si>
  <si>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</si>
  <si>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</si>
  <si>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</si>
  <si>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</si>
  <si>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</si>
  <si>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</si>
  <si>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</si>
  <si>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</si>
  <si>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</si>
  <si>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</si>
  <si>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</si>
  <si>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</si>
  <si>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</si>
  <si>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</si>
  <si>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</si>
  <si>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</si>
  <si>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</si>
  <si>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</si>
  <si>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</si>
  <si>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</si>
  <si>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</si>
  <si>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</si>
  <si>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</si>
  <si>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</si>
  <si>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</si>
  <si>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</si>
  <si>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</si>
  <si>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</si>
  <si>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</si>
  <si>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</si>
  <si>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</si>
  <si>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</si>
  <si>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</si>
  <si>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</si>
  <si>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</si>
  <si>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</si>
  <si>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</si>
  <si>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</si>
  <si>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</si>
  <si>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</si>
  <si>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</si>
  <si>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</si>
  <si>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</si>
  <si>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</si>
  <si>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</si>
  <si>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</si>
  <si>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</si>
  <si>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</si>
  <si>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</si>
  <si>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</si>
  <si>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</si>
  <si>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</si>
  <si>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</si>
  <si>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</si>
  <si>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</si>
  <si>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</si>
  <si>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</si>
  <si>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</si>
  <si>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</si>
  <si>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</si>
  <si>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</si>
  <si>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</si>
  <si>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</si>
  <si>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</si>
  <si>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</si>
  <si>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</si>
  <si>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</si>
  <si>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</si>
  <si>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</si>
  <si>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</si>
  <si>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</si>
  <si>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</si>
  <si>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</si>
  <si>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</si>
  <si>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</si>
  <si>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</si>
  <si>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</si>
  <si>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</si>
  <si>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</si>
  <si>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</si>
  <si>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</si>
  <si>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</si>
  <si>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</si>
  <si>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</si>
  <si>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</si>
  <si>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</si>
  <si>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</si>
  <si>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</si>
  <si>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</si>
  <si>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</si>
  <si>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</si>
  <si>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</si>
  <si>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</si>
  <si>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</si>
  <si>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</si>
  <si>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</si>
  <si>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</si>
  <si>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</si>
  <si>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</si>
  <si>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</si>
  <si>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</si>
  <si>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</si>
  <si>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</si>
  <si>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</si>
  <si>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</si>
  <si>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</si>
  <si>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</si>
  <si>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</si>
  <si>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</si>
  <si>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</si>
  <si>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</si>
  <si>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</si>
  <si>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</si>
  <si>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</si>
  <si>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</si>
  <si>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</si>
  <si>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</si>
  <si>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</si>
  <si>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</si>
  <si>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</si>
  <si>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</si>
  <si>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</si>
  <si>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</si>
  <si>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</si>
  <si>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</si>
  <si>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</si>
  <si>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</si>
  <si>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</si>
  <si>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</si>
  <si>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</si>
  <si>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</si>
  <si>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</si>
  <si>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</si>
  <si>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</si>
  <si>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</si>
  <si>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</si>
  <si>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</si>
  <si>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</si>
  <si>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</si>
  <si>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</si>
  <si>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</si>
  <si>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</si>
  <si>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</si>
  <si>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</si>
  <si>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</si>
  <si>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</si>
  <si>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</si>
  <si>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</si>
  <si>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</si>
  <si>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</si>
  <si>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</si>
  <si>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</si>
  <si>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</si>
  <si>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</si>
  <si>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</si>
  <si>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</si>
  <si>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</si>
  <si>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</si>
  <si>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</si>
  <si>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</si>
  <si>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</si>
  <si>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</si>
  <si>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</si>
  <si>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</si>
  <si>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</si>
  <si>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</si>
  <si>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</si>
  <si>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</si>
  <si>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</si>
  <si>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</si>
  <si>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</si>
  <si>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</si>
  <si>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</si>
  <si>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</si>
  <si>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</si>
  <si>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</si>
  <si>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</si>
  <si>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</si>
  <si>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</si>
  <si>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</si>
  <si>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</si>
  <si>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</si>
  <si>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</si>
  <si>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</si>
  <si>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</si>
  <si>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</si>
  <si>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</si>
  <si>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</si>
  <si>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</si>
  <si>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</si>
  <si>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</si>
  <si>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</si>
  <si>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</si>
  <si>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</si>
  <si>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</si>
  <si>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</si>
  <si>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</si>
  <si>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</si>
  <si>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</si>
  <si>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</si>
  <si>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</si>
  <si>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</si>
  <si>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</si>
  <si>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</si>
  <si>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</si>
  <si>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</si>
  <si>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</si>
  <si>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</si>
  <si>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</si>
  <si>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</si>
  <si>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</si>
  <si>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</si>
  <si>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</si>
  <si>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</si>
  <si>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</si>
  <si>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</si>
  <si>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</si>
  <si>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</si>
  <si>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</si>
  <si>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</si>
  <si>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</si>
  <si>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</si>
  <si>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</si>
  <si>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</si>
  <si>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</si>
  <si>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</si>
  <si>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</si>
  <si>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</si>
  <si>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</si>
  <si>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</si>
  <si>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</si>
  <si>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</si>
  <si>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</si>
  <si>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</si>
  <si>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</si>
  <si>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</si>
  <si>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</si>
  <si>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</si>
  <si>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</si>
  <si>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</si>
  <si>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</si>
  <si>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</si>
  <si>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</si>
  <si>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</si>
  <si>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</si>
  <si>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</si>
  <si>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</si>
  <si>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</si>
  <si>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</si>
  <si>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</si>
  <si>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</si>
  <si>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</si>
  <si>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</si>
  <si>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</si>
  <si>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</si>
  <si>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</si>
  <si>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</si>
  <si>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</si>
  <si>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</si>
  <si>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</si>
  <si>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</si>
  <si>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</si>
  <si>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</si>
  <si>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</si>
  <si>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</si>
  <si>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</si>
  <si>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</si>
  <si>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</si>
  <si>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</si>
  <si>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</si>
  <si>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</si>
  <si>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</si>
  <si>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</si>
  <si>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</si>
  <si>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</si>
  <si>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</si>
  <si>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</si>
  <si>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</si>
  <si>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</si>
  <si>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</si>
  <si>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</si>
  <si>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</si>
  <si>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</si>
  <si>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</si>
  <si>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</si>
  <si>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</si>
  <si>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</si>
  <si>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</si>
  <si>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</si>
  <si>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</si>
  <si>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</si>
  <si>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</si>
  <si>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</si>
  <si>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</si>
  <si>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</si>
  <si>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</si>
  <si>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</si>
  <si>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</si>
  <si>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</si>
  <si>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</si>
  <si>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</si>
  <si>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</si>
  <si>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</si>
  <si>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</si>
  <si>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</si>
  <si>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</si>
  <si>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</si>
  <si>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</si>
  <si>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</si>
  <si>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</si>
  <si>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</si>
  <si>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</si>
  <si>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</si>
  <si>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</si>
  <si>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</si>
  <si>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</si>
  <si>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</si>
  <si>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</si>
  <si>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</si>
  <si>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</si>
  <si>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</si>
  <si>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</si>
  <si>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</si>
  <si>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</si>
  <si>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</si>
  <si>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</si>
  <si>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</si>
  <si>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</si>
  <si>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</si>
  <si>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</si>
  <si>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</si>
  <si>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</si>
  <si>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</si>
  <si>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</si>
  <si>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</si>
  <si>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</si>
  <si>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</si>
  <si>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</si>
  <si>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</si>
  <si>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</si>
  <si>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</si>
  <si>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</si>
  <si>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</si>
  <si>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</si>
  <si>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</si>
  <si>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</si>
  <si>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</si>
  <si>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</si>
  <si>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</si>
  <si>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</si>
  <si>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</si>
  <si>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</si>
  <si>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</si>
  <si>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</si>
  <si>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</si>
  <si>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</si>
  <si>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</si>
  <si>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</si>
  <si>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</si>
  <si>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</si>
  <si>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</si>
  <si>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</si>
  <si>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</si>
  <si>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</si>
  <si>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</si>
  <si>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</si>
  <si>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</si>
  <si>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</si>
  <si>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</si>
  <si>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</si>
  <si>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</si>
  <si>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</si>
  <si>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</si>
  <si>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</si>
  <si>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</si>
  <si>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</si>
  <si>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</si>
  <si>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</si>
  <si>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</si>
  <si>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</si>
  <si>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</si>
  <si>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</si>
  <si>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</si>
  <si>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</si>
  <si>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</si>
  <si>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</si>
  <si>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</si>
  <si>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</si>
  <si>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</si>
  <si>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</si>
  <si>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</si>
  <si>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</si>
  <si>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</si>
  <si>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</si>
  <si>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</si>
  <si>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</si>
  <si>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</si>
  <si>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</si>
  <si>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</si>
  <si>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</si>
  <si>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</si>
  <si>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</si>
  <si>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</si>
  <si>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</si>
  <si>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</si>
  <si>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</si>
  <si>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</si>
  <si>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</si>
  <si>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</si>
  <si>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</si>
  <si>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</si>
  <si>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</si>
  <si>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</si>
  <si>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</si>
  <si>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</si>
  <si>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</si>
  <si>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</si>
  <si>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</si>
  <si>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</si>
  <si>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</si>
  <si>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</si>
  <si>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</si>
  <si>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</si>
  <si>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</si>
  <si>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</si>
  <si>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</si>
  <si>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</si>
  <si>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</si>
  <si>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</si>
  <si>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</si>
  <si>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</si>
  <si>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</si>
  <si>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</si>
  <si>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</si>
  <si>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</si>
  <si>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</si>
  <si>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</si>
  <si>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</si>
  <si>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</si>
  <si>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</si>
  <si>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</si>
  <si>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</si>
  <si>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</si>
  <si>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</si>
  <si>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</si>
  <si>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</si>
  <si>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</si>
  <si>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</si>
  <si>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</si>
  <si>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</si>
  <si>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</si>
  <si>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</si>
  <si>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</si>
  <si>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</si>
  <si>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</si>
  <si>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</si>
  <si>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</si>
  <si>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</si>
  <si>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</si>
  <si>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</si>
  <si>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</si>
  <si>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</si>
  <si>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</si>
  <si>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</si>
  <si>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</si>
  <si>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</si>
  <si>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</si>
  <si>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</si>
  <si>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</si>
  <si>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</si>
  <si>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</si>
  <si>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</si>
  <si>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</si>
  <si>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</si>
  <si>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</si>
  <si>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</si>
  <si>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</si>
  <si>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</si>
  <si>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</si>
  <si>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</si>
  <si>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</si>
  <si>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</si>
  <si>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</si>
  <si>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</si>
  <si>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</si>
  <si>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</si>
  <si>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</si>
  <si>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</si>
  <si>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</si>
  <si>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</si>
  <si>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</si>
  <si>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</si>
  <si>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</si>
  <si>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</si>
  <si>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</si>
  <si>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</si>
  <si>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</si>
  <si>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</si>
  <si>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</si>
  <si>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</si>
  <si>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</si>
  <si>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</si>
  <si>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</si>
  <si>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</si>
  <si>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</si>
  <si>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</si>
  <si>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</si>
  <si>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</si>
  <si>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</si>
  <si>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</si>
  <si>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</si>
  <si>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</si>
  <si>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</si>
  <si>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</si>
  <si>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</si>
  <si>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</si>
  <si>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</si>
  <si>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</si>
  <si>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</si>
  <si>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</si>
  <si>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</si>
  <si>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</si>
  <si>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</si>
  <si>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</si>
  <si>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</si>
  <si>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</si>
  <si>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</si>
  <si>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</si>
  <si>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</si>
  <si>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</si>
  <si>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</si>
  <si>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</si>
  <si>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</si>
  <si>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</si>
  <si>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</si>
  <si>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</si>
  <si>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</si>
  <si>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</si>
  <si>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</si>
  <si>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</si>
  <si>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</si>
  <si>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</si>
  <si>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</si>
  <si>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</si>
  <si>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</si>
  <si>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</si>
  <si>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</si>
  <si>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</si>
  <si>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</si>
  <si>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</si>
  <si>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</si>
  <si>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</si>
  <si>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</si>
  <si>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</si>
  <si>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</si>
  <si>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</si>
  <si>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</si>
  <si>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</si>
  <si>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</si>
  <si>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</si>
  <si>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</si>
  <si>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</si>
  <si>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</si>
  <si>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</si>
  <si>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</si>
  <si>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</si>
  <si>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</si>
  <si>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</si>
  <si>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</si>
  <si>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</si>
  <si>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</si>
  <si>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</si>
  <si>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</si>
  <si>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</si>
  <si>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</si>
  <si>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</si>
  <si>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</si>
  <si>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</si>
  <si>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</si>
  <si>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</si>
  <si>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</si>
  <si>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</si>
  <si>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</si>
  <si>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</si>
  <si>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</si>
  <si>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</si>
  <si>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</si>
  <si>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</si>
  <si>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</si>
  <si>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</si>
  <si>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</si>
  <si>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</si>
  <si>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</si>
  <si>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</si>
  <si>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</si>
  <si>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</si>
  <si>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</si>
  <si>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</si>
  <si>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</si>
  <si>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</si>
  <si>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</si>
  <si>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</si>
  <si>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</si>
  <si>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</si>
  <si>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</si>
  <si>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</si>
  <si>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</si>
  <si>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</si>
  <si>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</si>
  <si>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</si>
  <si>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</si>
  <si>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</si>
  <si>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</si>
  <si>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</si>
  <si>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</si>
  <si>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</si>
  <si>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</si>
  <si>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</si>
  <si>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</si>
  <si>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</si>
  <si>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</si>
  <si>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</si>
  <si>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</si>
  <si>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</si>
  <si>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</si>
  <si>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</si>
  <si>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</si>
  <si>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</si>
  <si>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</si>
  <si>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</si>
  <si>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</si>
  <si>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</si>
  <si>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</si>
  <si>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</si>
  <si>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</si>
  <si>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</si>
  <si>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</si>
  <si>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</si>
  <si>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</si>
  <si>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</si>
  <si>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</si>
  <si>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</si>
  <si>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</si>
  <si>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</si>
  <si>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</si>
  <si>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</si>
  <si>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</si>
  <si>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</si>
  <si>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</si>
  <si>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</si>
  <si>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</si>
  <si>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</si>
  <si>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</si>
  <si>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</si>
  <si>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</si>
  <si>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</si>
  <si>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</si>
  <si>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</si>
  <si>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</si>
  <si>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</si>
  <si>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</si>
  <si>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</si>
  <si>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</si>
  <si>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</si>
  <si>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</si>
  <si>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</si>
  <si>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</si>
  <si>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</si>
  <si>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</si>
  <si>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</si>
  <si>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</si>
  <si>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</si>
  <si>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</si>
  <si>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</si>
  <si>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</si>
  <si>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</si>
  <si>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</si>
  <si>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</si>
  <si>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</si>
  <si>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</si>
  <si>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</si>
  <si>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</si>
  <si>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</si>
  <si>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</si>
  <si>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</si>
  <si>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</si>
  <si>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</si>
  <si>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</si>
  <si>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</si>
  <si>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</si>
  <si>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</si>
  <si>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</si>
  <si>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</si>
  <si>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</si>
  <si>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</si>
  <si>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</si>
  <si>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</si>
  <si>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</si>
  <si>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</si>
  <si>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</si>
  <si>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</si>
  <si>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</si>
  <si>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</si>
  <si>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</si>
  <si>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</si>
  <si>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</si>
  <si>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</si>
  <si>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</si>
  <si>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</si>
  <si>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</si>
  <si>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</si>
  <si>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</si>
  <si>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</si>
  <si>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</si>
  <si>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</si>
  <si>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</si>
  <si>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</si>
  <si>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</si>
  <si>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</si>
  <si>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</si>
  <si>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</si>
  <si>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</si>
  <si>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</si>
  <si>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</si>
  <si>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</si>
  <si>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</si>
  <si>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</si>
  <si>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</si>
  <si>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</si>
  <si>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</si>
  <si>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</si>
  <si>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</si>
  <si>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</si>
  <si>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</si>
  <si>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</si>
  <si>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</si>
  <si>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</si>
  <si>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</si>
  <si>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</si>
  <si>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</si>
  <si>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</si>
  <si>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</si>
  <si>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</si>
  <si>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</si>
  <si>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</si>
  <si>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</si>
  <si>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</si>
  <si>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</si>
  <si>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</si>
  <si>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</si>
  <si>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</si>
  <si>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</si>
  <si>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</si>
  <si>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</si>
  <si>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</si>
  <si>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</si>
  <si>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</si>
  <si>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</si>
  <si>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</si>
  <si>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</si>
  <si>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</si>
  <si>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</si>
  <si>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</si>
  <si>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</si>
  <si>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</si>
  <si>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</si>
  <si>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</si>
  <si>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</si>
  <si>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</si>
  <si>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</si>
  <si>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</si>
  <si>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</si>
  <si>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</si>
  <si>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</si>
  <si>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</si>
  <si>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</si>
  <si>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</si>
  <si>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</si>
  <si>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</si>
  <si>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</si>
  <si>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</si>
  <si>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</si>
  <si>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</si>
  <si>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</si>
  <si>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</si>
  <si>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</si>
  <si>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</si>
  <si>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</si>
  <si>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</si>
  <si>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</si>
  <si>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</si>
  <si>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</si>
  <si>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</si>
  <si>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</si>
  <si>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</si>
  <si>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</si>
  <si>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</si>
  <si>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</si>
  <si>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</si>
  <si>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</si>
  <si>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</si>
  <si>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</si>
  <si>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</si>
  <si>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</si>
  <si>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</si>
  <si>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</si>
  <si>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</si>
  <si>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</si>
  <si>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</si>
  <si>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</si>
  <si>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</si>
  <si>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</si>
  <si>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</si>
  <si>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</si>
  <si>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</si>
  <si>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</si>
  <si>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</si>
  <si>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</si>
  <si>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</si>
  <si>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</si>
  <si>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</si>
  <si>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</si>
  <si>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</si>
  <si>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</si>
  <si>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</si>
  <si>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</si>
  <si>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</si>
  <si>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</si>
  <si>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</si>
  <si>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</si>
  <si>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</si>
  <si>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</si>
  <si>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</si>
  <si>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</si>
  <si>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</si>
  <si>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</si>
  <si>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</si>
  <si>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</si>
  <si>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</si>
  <si>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</si>
  <si>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</si>
  <si>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</si>
  <si>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</si>
  <si>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</si>
  <si>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</si>
  <si>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</si>
  <si>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</si>
  <si>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</si>
  <si>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</si>
  <si>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</si>
  <si>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</si>
  <si>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</si>
  <si>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</si>
  <si>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</si>
  <si>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</si>
  <si>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</si>
  <si>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</si>
  <si>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</si>
  <si>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</si>
  <si>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</si>
  <si>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</si>
  <si>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</si>
  <si>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</si>
  <si>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</si>
  <si>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</si>
  <si>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</si>
  <si>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</si>
  <si>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</si>
  <si>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</si>
  <si>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</si>
  <si>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</si>
  <si>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</si>
  <si>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</si>
  <si>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</si>
  <si>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</si>
  <si>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</si>
  <si>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</si>
  <si>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</si>
  <si>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</si>
  <si>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</si>
  <si>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</si>
  <si>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</si>
  <si>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</si>
  <si>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</si>
  <si>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</si>
  <si>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</si>
  <si>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</si>
  <si>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</si>
  <si>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</si>
  <si>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</si>
  <si>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</si>
  <si>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</si>
  <si>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</si>
  <si>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</si>
  <si>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</si>
  <si>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</si>
  <si>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</si>
  <si>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</si>
  <si>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</si>
  <si>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</si>
  <si>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</si>
  <si>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</si>
  <si>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</si>
  <si>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</si>
  <si>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</si>
  <si>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</si>
  <si>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</si>
  <si>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</si>
  <si>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</si>
  <si>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</si>
  <si>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</si>
  <si>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</si>
  <si>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</si>
  <si>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</si>
  <si>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</si>
  <si>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</si>
  <si>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</si>
  <si>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</si>
  <si>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</si>
  <si>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</si>
  <si>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</si>
  <si>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</si>
  <si>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</si>
  <si>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</si>
  <si>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</si>
  <si>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</si>
  <si>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</si>
  <si>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</si>
  <si>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</si>
  <si>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</si>
  <si>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</si>
  <si>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</si>
  <si>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</si>
  <si>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</si>
  <si>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</si>
  <si>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</si>
  <si>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</si>
  <si>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</si>
  <si>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</si>
  <si>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</si>
  <si>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</si>
  <si>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</si>
  <si>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</si>
  <si>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</si>
  <si>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</si>
  <si>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</si>
  <si>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</si>
  <si>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</si>
  <si>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</si>
  <si>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</si>
  <si>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</si>
  <si>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</si>
  <si>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</si>
  <si>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</si>
  <si>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</si>
  <si>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</si>
  <si>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</si>
  <si>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</si>
  <si>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</si>
  <si>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</si>
  <si>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</si>
  <si>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</si>
  <si>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</si>
  <si>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</si>
  <si>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</si>
  <si>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</si>
  <si>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</si>
  <si>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</si>
  <si>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</si>
  <si>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</si>
  <si>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</si>
  <si>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</si>
  <si>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</si>
  <si>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</si>
  <si>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</si>
  <si>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</si>
  <si>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</si>
  <si>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</si>
  <si>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</si>
  <si>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</si>
  <si>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</si>
  <si>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</si>
  <si>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</si>
  <si>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</si>
  <si>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</si>
  <si>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</si>
  <si>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</si>
  <si>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</si>
  <si>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</si>
  <si>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</si>
  <si>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</si>
  <si>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</si>
  <si>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</si>
  <si>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</si>
  <si>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</si>
  <si>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</si>
  <si>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</si>
  <si>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</si>
  <si>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</si>
  <si>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</si>
  <si>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</si>
  <si>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</si>
  <si>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</si>
  <si>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</si>
  <si>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</si>
  <si>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</si>
  <si>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</si>
  <si>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</si>
  <si>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</si>
  <si>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</si>
  <si>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</si>
  <si>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</si>
  <si>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</si>
  <si>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</si>
  <si>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</si>
  <si>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</si>
  <si>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</si>
  <si>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</si>
  <si>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</si>
  <si>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</si>
  <si>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</si>
  <si>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</si>
  <si>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</si>
  <si>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</si>
  <si>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</si>
  <si>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</si>
  <si>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</si>
  <si>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</si>
  <si>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</si>
  <si>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</si>
  <si>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</si>
  <si>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</si>
  <si>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</si>
  <si>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</si>
  <si>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</si>
  <si>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</si>
  <si>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</si>
  <si>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</si>
  <si>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</si>
  <si>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</si>
  <si>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</si>
  <si>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</si>
  <si>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</si>
  <si>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</si>
  <si>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</si>
  <si>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</si>
  <si>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</si>
  <si>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</si>
  <si>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</si>
  <si>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</si>
  <si>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</si>
  <si>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</si>
  <si>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</si>
  <si>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</si>
  <si>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</si>
  <si>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</si>
  <si>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</si>
  <si>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</si>
  <si>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</si>
  <si>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</si>
  <si>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</si>
  <si>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</si>
  <si>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</si>
  <si>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</si>
  <si>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</si>
  <si>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</si>
  <si>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</si>
  <si>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</si>
  <si>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</si>
  <si>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</si>
  <si>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</si>
  <si>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</si>
  <si>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</si>
  <si>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</si>
  <si>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</si>
  <si>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</si>
  <si>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</si>
  <si>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</si>
  <si>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</si>
  <si>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</si>
  <si>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</si>
  <si>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</si>
  <si>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</si>
  <si>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</si>
  <si>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</si>
  <si>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</si>
  <si>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</si>
  <si>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</si>
  <si>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</si>
  <si>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</si>
  <si>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</si>
  <si>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</si>
  <si>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</si>
  <si>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</si>
  <si>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</si>
  <si>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</si>
  <si>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</si>
  <si>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</si>
  <si>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</si>
  <si>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</si>
  <si>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</si>
  <si>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</si>
  <si>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</si>
  <si>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</si>
  <si>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</si>
  <si>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</si>
  <si>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</si>
  <si>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</si>
  <si>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</si>
  <si>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</si>
  <si>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</si>
  <si>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</si>
  <si>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</si>
  <si>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</si>
  <si>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</si>
  <si>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</si>
  <si>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</si>
  <si>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</si>
  <si>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</si>
  <si>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</si>
  <si>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</si>
  <si>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</si>
  <si>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</si>
  <si>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</si>
  <si>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</si>
  <si>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</si>
  <si>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</si>
  <si>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</si>
  <si>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</si>
  <si>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</si>
  <si>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</si>
  <si>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</si>
  <si>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</si>
  <si>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</si>
  <si>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</si>
  <si>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</si>
  <si>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</si>
  <si>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</si>
  <si>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</si>
  <si>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</si>
  <si>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</si>
  <si>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</si>
  <si>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</si>
  <si>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</si>
  <si>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</si>
  <si>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</si>
  <si>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</si>
  <si>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</si>
  <si>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</si>
  <si>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</si>
  <si>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</si>
  <si>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</si>
  <si>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</si>
  <si>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</si>
  <si>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</si>
  <si>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</si>
  <si>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</si>
  <si>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</si>
  <si>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</si>
  <si>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</si>
  <si>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</si>
  <si>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</si>
  <si>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</si>
  <si>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</si>
  <si>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</si>
  <si>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</si>
  <si>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</si>
  <si>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</si>
  <si>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</si>
  <si>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</si>
  <si>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</si>
  <si>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</si>
  <si>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</si>
  <si>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</si>
  <si>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</si>
  <si>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</si>
  <si>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</si>
  <si>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</si>
  <si>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</si>
  <si>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</si>
  <si>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</si>
  <si>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</si>
  <si>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</si>
  <si>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</si>
  <si>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</si>
  <si>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</si>
  <si>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</si>
  <si>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</si>
  <si>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</si>
  <si>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</si>
  <si>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</si>
  <si>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</si>
  <si>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</si>
  <si>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</si>
  <si>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</si>
  <si>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</si>
  <si>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</si>
  <si>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</si>
  <si>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</si>
  <si>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</si>
  <si>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</si>
  <si>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</si>
  <si>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</si>
  <si>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</si>
  <si>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</si>
  <si>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</si>
  <si>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</si>
  <si>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</si>
  <si>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</si>
  <si>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</si>
  <si>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</si>
  <si>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</si>
  <si>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</si>
  <si>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</si>
  <si>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</si>
  <si>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</si>
  <si>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</si>
  <si>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</si>
  <si>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</si>
  <si>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</si>
  <si>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</si>
  <si>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</si>
  <si>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</si>
  <si>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</si>
  <si>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</si>
  <si>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</si>
  <si>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</si>
  <si>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</si>
  <si>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</si>
  <si>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</si>
  <si>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</si>
  <si>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</si>
  <si>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</si>
  <si>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</si>
  <si>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</si>
  <si>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</si>
  <si>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</si>
  <si>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</si>
  <si>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</si>
  <si>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</si>
  <si>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</si>
  <si>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</si>
  <si>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</si>
  <si>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</si>
  <si>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</si>
  <si>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</si>
  <si>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</si>
  <si>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</si>
  <si>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</si>
  <si>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</si>
  <si>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</si>
  <si>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</si>
  <si>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</si>
  <si>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</si>
  <si>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</si>
  <si>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</si>
  <si>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</si>
  <si>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</si>
  <si>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</si>
  <si>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</si>
  <si>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</si>
  <si>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</si>
  <si>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</si>
  <si>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</si>
  <si>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</si>
  <si>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</si>
  <si>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</si>
  <si>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</si>
  <si>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</si>
  <si>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</si>
  <si>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</si>
  <si>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</si>
  <si>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</si>
  <si>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</si>
  <si>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</si>
  <si>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</si>
  <si>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</si>
  <si>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</si>
  <si>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</si>
  <si>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</si>
  <si>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</si>
  <si>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</si>
  <si>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</si>
  <si>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</si>
  <si>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</si>
  <si>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</si>
  <si>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</si>
  <si>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</si>
  <si>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</si>
  <si>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</si>
  <si>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</si>
  <si>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</si>
  <si>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</si>
  <si>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</si>
  <si>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</si>
  <si>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</si>
  <si>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</si>
  <si>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</si>
  <si>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</si>
  <si>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</si>
  <si>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</si>
  <si>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</si>
  <si>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</si>
  <si>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</si>
  <si>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</si>
  <si>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</si>
  <si>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</si>
  <si>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</si>
  <si>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</si>
  <si>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</si>
  <si>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</si>
  <si>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</si>
  <si>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</si>
  <si>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</si>
  <si>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</si>
  <si>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</si>
  <si>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</si>
  <si>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</si>
  <si>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</si>
  <si>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</si>
  <si>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</si>
  <si>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</si>
  <si>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</si>
  <si>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</si>
  <si>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</si>
  <si>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</si>
  <si>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</si>
  <si>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</si>
  <si>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</si>
  <si>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</si>
  <si>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</si>
  <si>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</si>
  <si>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</si>
  <si>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</si>
  <si>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</si>
  <si>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</si>
  <si>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</si>
  <si>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</si>
  <si>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</si>
  <si>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</si>
  <si>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</si>
  <si>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</si>
  <si>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</si>
  <si>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</si>
  <si>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</si>
  <si>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</si>
  <si>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</si>
  <si>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</si>
  <si>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</si>
  <si>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</si>
  <si>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</si>
  <si>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</si>
  <si>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</si>
  <si>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</si>
  <si>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</si>
  <si>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</si>
  <si>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</si>
  <si>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</si>
  <si>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</si>
  <si>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</si>
  <si>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</si>
  <si>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</si>
  <si>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</si>
  <si>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</si>
  <si>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</si>
  <si>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</si>
  <si>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</si>
  <si>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</si>
  <si>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</si>
  <si>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</si>
  <si>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</si>
  <si>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</si>
  <si>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</si>
  <si>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</si>
  <si>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</si>
  <si>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</si>
  <si>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</si>
  <si>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</si>
  <si>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</si>
  <si>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</si>
  <si>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</si>
  <si>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</si>
  <si>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</si>
  <si>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</si>
  <si>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</si>
  <si>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</si>
  <si>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</si>
  <si>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</si>
  <si>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</si>
  <si>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</si>
  <si>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</si>
  <si>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</si>
  <si>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</si>
  <si>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</si>
  <si>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</si>
  <si>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</si>
  <si>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</si>
  <si>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</si>
  <si>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</si>
  <si>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</si>
  <si>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</si>
  <si>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</si>
  <si>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</si>
  <si>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</si>
  <si>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</si>
  <si>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</si>
  <si>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</si>
  <si>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</si>
  <si>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</si>
  <si>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</si>
  <si>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</si>
  <si>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</si>
  <si>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</si>
  <si>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</si>
  <si>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</si>
  <si>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</si>
  <si>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</si>
  <si>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</si>
  <si>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</si>
  <si>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</si>
  <si>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</si>
  <si>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</si>
  <si>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</si>
  <si>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</si>
  <si>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</si>
  <si>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</si>
  <si>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</si>
  <si>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</si>
  <si>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</si>
  <si>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</si>
  <si>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</si>
  <si>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</si>
  <si>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</si>
  <si>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</si>
  <si>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</si>
  <si>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</si>
  <si>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</si>
  <si>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</si>
  <si>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</si>
  <si>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</si>
  <si>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</si>
  <si>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</si>
  <si>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</si>
  <si>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</si>
  <si>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</si>
  <si>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</si>
  <si>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</si>
  <si>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</si>
  <si>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</si>
  <si>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</si>
  <si>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</si>
  <si>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</si>
  <si>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</si>
  <si>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</si>
  <si>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</si>
  <si>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</si>
  <si>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</si>
  <si>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</si>
  <si>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</si>
  <si>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</si>
  <si>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</si>
  <si>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</si>
  <si>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</si>
  <si>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</si>
  <si>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</si>
  <si>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</si>
  <si>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</si>
  <si>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</si>
  <si>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</si>
  <si>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</si>
  <si>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</si>
  <si>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</si>
  <si>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</si>
  <si>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</si>
  <si>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</si>
  <si>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</si>
  <si>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</si>
  <si>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</si>
  <si>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</si>
  <si>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</si>
  <si>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</si>
  <si>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</si>
  <si>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</si>
  <si>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</si>
  <si>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</si>
  <si>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</si>
  <si>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</si>
  <si>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</si>
  <si>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</si>
  <si>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</si>
  <si>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</si>
  <si>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</si>
  <si>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</si>
  <si>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</si>
  <si>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</si>
  <si>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</si>
  <si>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</si>
  <si>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</si>
  <si>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</si>
  <si>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</si>
  <si>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</si>
  <si>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</si>
  <si>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</si>
  <si>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</si>
  <si>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</si>
  <si>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</si>
  <si>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</si>
  <si>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</si>
  <si>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</si>
  <si>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</si>
  <si>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</si>
  <si>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</si>
  <si>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</si>
  <si>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</si>
  <si>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</si>
  <si>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</si>
  <si>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</si>
  <si>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</si>
  <si>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</si>
  <si>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</si>
  <si>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</si>
  <si>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</si>
  <si>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</si>
  <si>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</si>
  <si>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</si>
  <si>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</si>
  <si>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</si>
  <si>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</si>
  <si>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</si>
  <si>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</si>
  <si>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</si>
  <si>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</si>
  <si>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</si>
  <si>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</si>
  <si>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</si>
  <si>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</si>
  <si>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</si>
  <si>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</si>
  <si>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</si>
  <si>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</si>
  <si>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</si>
  <si>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</si>
  <si>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</si>
  <si>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</si>
  <si>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</si>
  <si>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</si>
  <si>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</si>
  <si>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</si>
  <si>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</si>
  <si>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</si>
  <si>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</si>
  <si>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</si>
  <si>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</si>
  <si>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</si>
  <si>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</si>
  <si>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</si>
  <si>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</si>
  <si>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</si>
  <si>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</si>
  <si>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</si>
  <si>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</si>
  <si>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</si>
  <si>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</si>
  <si>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</si>
  <si>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</si>
  <si>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</si>
  <si>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</si>
  <si>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</si>
  <si>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</si>
  <si>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</si>
  <si>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</si>
  <si>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</si>
  <si>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</si>
  <si>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</si>
  <si>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</si>
  <si>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</si>
  <si>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</si>
  <si>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</si>
  <si>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</si>
  <si>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</si>
  <si>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</si>
  <si>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</si>
  <si>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</si>
  <si>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</si>
  <si>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</si>
  <si>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</si>
  <si>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</si>
  <si>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</si>
  <si>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</si>
  <si>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</si>
  <si>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</si>
  <si>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</si>
  <si>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</si>
  <si>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</si>
  <si>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</si>
  <si>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</si>
  <si>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</si>
  <si>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</si>
  <si>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</si>
  <si>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</si>
  <si>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</si>
  <si>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</si>
  <si>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</si>
  <si>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</si>
  <si>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</si>
  <si>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</si>
  <si>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</si>
  <si>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</si>
  <si>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</si>
  <si>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</si>
  <si>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</si>
  <si>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</si>
  <si>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</si>
  <si>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</si>
  <si>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</si>
  <si>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</si>
  <si>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</si>
  <si>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</si>
  <si>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</si>
  <si>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</si>
  <si>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</si>
  <si>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</si>
  <si>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</si>
  <si>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</si>
  <si>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</si>
  <si>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</si>
  <si>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</si>
  <si>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</si>
  <si>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</si>
  <si>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</si>
  <si>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</si>
  <si>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</si>
  <si>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</si>
  <si>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</si>
  <si>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</si>
  <si>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</si>
  <si>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</si>
  <si>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</si>
  <si>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</si>
  <si>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</si>
  <si>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</si>
  <si>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</si>
  <si>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</si>
  <si>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</si>
  <si>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</si>
  <si>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</si>
  <si>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</si>
  <si>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</si>
  <si>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</si>
  <si>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</si>
  <si>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</si>
  <si>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</si>
  <si>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</si>
  <si>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</si>
  <si>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</si>
  <si>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</si>
  <si>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</si>
  <si>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</si>
  <si>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</si>
  <si>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</si>
  <si>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</si>
  <si>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</si>
  <si>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</si>
  <si>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</si>
  <si>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</si>
  <si>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</si>
  <si>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</si>
  <si>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</si>
  <si>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</si>
  <si>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</si>
  <si>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</si>
  <si>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</si>
  <si>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</si>
  <si>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</si>
  <si>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</si>
  <si>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</si>
  <si>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</si>
  <si>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</si>
  <si>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</si>
  <si>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</si>
  <si>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</si>
  <si>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</si>
  <si>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</si>
  <si>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</si>
  <si>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</si>
  <si>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</si>
  <si>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</si>
  <si>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</si>
  <si>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</si>
  <si>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</si>
  <si>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</si>
  <si>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</si>
  <si>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</si>
  <si>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</si>
  <si>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</si>
  <si>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</si>
  <si>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</si>
  <si>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</si>
  <si>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</si>
  <si>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</si>
  <si>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</si>
  <si>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</si>
  <si>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</si>
  <si>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</si>
  <si>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</si>
  <si>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</si>
  <si>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</si>
  <si>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</si>
  <si>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</si>
  <si>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</si>
  <si>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</si>
  <si>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</si>
  <si>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</si>
  <si>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</si>
  <si>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</si>
  <si>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</si>
  <si>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</si>
  <si>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</si>
  <si>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</si>
  <si>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</si>
  <si>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</si>
  <si>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</si>
  <si>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</si>
  <si>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</si>
  <si>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</si>
  <si>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</si>
  <si>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</si>
  <si>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</si>
  <si>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</si>
  <si>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</si>
  <si>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</si>
  <si>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</si>
  <si>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</si>
  <si>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</si>
  <si>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</si>
  <si>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</si>
  <si>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</si>
  <si>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</si>
  <si>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</si>
  <si>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</si>
  <si>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</si>
  <si>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</si>
  <si>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</si>
  <si>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</si>
  <si>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</si>
  <si>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</si>
  <si>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</si>
  <si>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</si>
  <si>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</si>
  <si>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</si>
  <si>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</si>
  <si>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</si>
  <si>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</si>
  <si>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</si>
  <si>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</si>
  <si>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</si>
  <si>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</si>
  <si>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</si>
  <si>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</si>
  <si>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</si>
  <si>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</si>
  <si>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</si>
  <si>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</si>
  <si>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</si>
  <si>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</si>
  <si>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</si>
  <si>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</si>
  <si>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</si>
  <si>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</si>
  <si>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</si>
  <si>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</si>
  <si>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</si>
  <si>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</si>
  <si>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</si>
  <si>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</si>
  <si>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</si>
  <si>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</si>
  <si>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</si>
  <si>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</si>
  <si>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</si>
  <si>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</si>
  <si>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</si>
  <si>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</si>
  <si>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</si>
  <si>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</si>
  <si>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</si>
  <si>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</si>
  <si>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</si>
  <si>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</si>
  <si>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</si>
  <si>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</si>
  <si>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</si>
  <si>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</si>
  <si>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</si>
  <si>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</si>
  <si>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</si>
  <si>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</si>
  <si>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</si>
  <si>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</si>
  <si>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</si>
  <si>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</si>
  <si>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</si>
  <si>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</si>
  <si>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</si>
  <si>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</si>
  <si>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</si>
  <si>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</si>
  <si>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</si>
  <si>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</si>
  <si>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</si>
  <si>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</si>
  <si>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</si>
  <si>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</si>
  <si>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</si>
  <si>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</si>
  <si>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</si>
  <si>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</si>
  <si>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</si>
  <si>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</si>
  <si>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</si>
  <si>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</si>
  <si>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</si>
  <si>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</si>
  <si>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</si>
  <si>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</si>
  <si>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</si>
  <si>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</si>
  <si>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</si>
  <si>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</si>
  <si>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</si>
  <si>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</si>
  <si>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</si>
  <si>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</si>
  <si>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</si>
  <si>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</si>
  <si>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</si>
  <si>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</si>
  <si>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</si>
  <si>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</si>
  <si>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</si>
  <si>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</si>
  <si>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</si>
  <si>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</si>
  <si>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</si>
  <si>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</si>
  <si>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</si>
  <si>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</si>
  <si>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</si>
  <si>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</si>
  <si>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</si>
  <si>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</si>
  <si>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</si>
  <si>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</si>
  <si>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</si>
  <si>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</si>
  <si>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</si>
  <si>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</si>
  <si>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</si>
  <si>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</si>
  <si>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</si>
  <si>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</si>
  <si>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</si>
  <si>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</si>
  <si>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</si>
  <si>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</si>
  <si>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</si>
  <si>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</si>
  <si>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</si>
  <si>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</si>
  <si>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</si>
  <si>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</si>
  <si>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</si>
  <si>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</si>
  <si>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</si>
  <si>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</si>
  <si>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</si>
  <si>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</si>
  <si>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</si>
  <si>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</si>
  <si>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</si>
  <si>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</si>
  <si>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</si>
  <si>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</si>
  <si>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</si>
  <si>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</si>
  <si>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</si>
  <si>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</si>
  <si>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</si>
  <si>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</si>
  <si>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</si>
  <si>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</si>
  <si>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</si>
  <si>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</si>
  <si>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</si>
  <si>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</si>
  <si>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</si>
  <si>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</si>
  <si>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</si>
  <si>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</si>
  <si>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</si>
  <si>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</si>
  <si>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</si>
  <si>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</si>
  <si>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</si>
  <si>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</si>
  <si>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</si>
  <si>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</si>
  <si>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</si>
  <si>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</si>
  <si>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</si>
  <si>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</si>
  <si>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</si>
  <si>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</si>
  <si>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</si>
  <si>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</si>
  <si>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</si>
  <si>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</si>
  <si>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</si>
  <si>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</si>
  <si>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</si>
  <si>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</si>
  <si>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</si>
  <si>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</si>
  <si>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</si>
  <si>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</si>
  <si>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</si>
  <si>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</si>
  <si>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</si>
  <si>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</si>
  <si>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</si>
  <si>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</si>
  <si>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</si>
  <si>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</si>
  <si>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</si>
  <si>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</si>
  <si>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</si>
  <si>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</si>
  <si>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</si>
  <si>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</si>
  <si>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</si>
  <si>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</si>
  <si>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</si>
  <si>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</si>
  <si>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</si>
  <si>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</si>
  <si>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</si>
  <si>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</si>
  <si>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</si>
  <si>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</si>
  <si>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</si>
  <si>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</si>
  <si>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</si>
  <si>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</si>
  <si>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</si>
  <si>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</si>
  <si>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</si>
  <si>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</si>
  <si>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</si>
  <si>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</si>
  <si>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</si>
  <si>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</si>
  <si>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</si>
  <si>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</si>
  <si>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</si>
  <si>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</si>
  <si>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</si>
  <si>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</si>
  <si>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</si>
  <si>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</si>
  <si>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</si>
  <si>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</si>
  <si>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</si>
  <si>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</si>
  <si>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</si>
  <si>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</si>
  <si>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</si>
  <si>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</si>
  <si>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</si>
  <si>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</si>
  <si>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</si>
  <si>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</si>
  <si>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</si>
  <si>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</si>
  <si>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</si>
  <si>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</si>
  <si>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</si>
  <si>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</si>
  <si>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</si>
  <si>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</si>
  <si>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</si>
  <si>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</si>
  <si>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</si>
  <si>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</si>
  <si>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</si>
  <si>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</si>
  <si>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</si>
  <si>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</si>
  <si>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</si>
  <si>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</si>
  <si>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</si>
  <si>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</si>
  <si>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</si>
  <si>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</si>
  <si>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</si>
  <si>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</si>
  <si>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</si>
  <si>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</si>
  <si>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</si>
  <si>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</si>
  <si>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</si>
  <si>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</si>
  <si>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</si>
  <si>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</si>
  <si>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</si>
  <si>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</si>
  <si>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</si>
  <si>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</si>
  <si>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</si>
  <si>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</si>
  <si>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</si>
  <si>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</si>
  <si>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</si>
  <si>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</si>
  <si>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</si>
  <si>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</si>
  <si>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</si>
  <si>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</si>
  <si>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</si>
  <si>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</si>
  <si>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</si>
  <si>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</si>
  <si>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</si>
  <si>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</si>
  <si>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</si>
  <si>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</si>
  <si>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</si>
  <si>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</si>
  <si>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</si>
  <si>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</si>
  <si>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</si>
  <si>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</si>
  <si>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</si>
  <si>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</si>
  <si>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</si>
  <si>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</si>
  <si>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</si>
  <si>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</si>
  <si>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</si>
  <si>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</si>
  <si>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</si>
  <si>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</si>
  <si>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</si>
  <si>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</si>
  <si>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</si>
  <si>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</si>
  <si>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</si>
  <si>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</si>
  <si>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</si>
  <si>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</si>
  <si>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</si>
  <si>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</si>
  <si>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</si>
  <si>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</si>
  <si>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</si>
  <si>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</si>
  <si>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</si>
  <si>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</si>
  <si>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</si>
  <si>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</si>
  <si>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</si>
  <si>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</si>
  <si>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</si>
  <si>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</si>
  <si>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</si>
  <si>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</si>
  <si>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</si>
  <si>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</si>
  <si>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</si>
  <si>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</si>
  <si>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</si>
  <si>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</si>
  <si>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</si>
  <si>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</si>
  <si>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</si>
  <si>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</si>
  <si>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</si>
  <si>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</si>
  <si>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</si>
  <si>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</si>
  <si>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</si>
  <si>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</si>
  <si>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</si>
  <si>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</si>
  <si>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</si>
  <si>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</si>
  <si>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</si>
  <si>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</si>
  <si>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</si>
  <si>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</si>
  <si>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</si>
  <si>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</si>
  <si>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</si>
  <si>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</si>
  <si>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</si>
  <si>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</si>
  <si>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</si>
  <si>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</si>
  <si>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</si>
  <si>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</si>
  <si>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</si>
  <si>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</si>
  <si>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</si>
  <si>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</si>
  <si>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</si>
  <si>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</si>
  <si>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</si>
  <si>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</si>
  <si>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</si>
  <si>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</si>
  <si>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</si>
  <si>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</si>
  <si>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</si>
  <si>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</si>
  <si>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</si>
  <si>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</si>
  <si>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</si>
  <si>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</si>
  <si>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</si>
  <si>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</si>
  <si>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</si>
  <si>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</si>
  <si>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</si>
  <si>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</si>
  <si>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</si>
  <si>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</si>
  <si>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</si>
  <si>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</si>
  <si>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</si>
  <si>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</si>
  <si>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</si>
  <si>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</si>
  <si>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</si>
  <si>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</si>
  <si>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</si>
  <si>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</si>
  <si>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</si>
  <si>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</si>
  <si>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</si>
  <si>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</si>
  <si>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</si>
  <si>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</si>
  <si>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</si>
  <si>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</si>
  <si>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</si>
  <si>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</si>
  <si>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</si>
  <si>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</si>
  <si>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</si>
  <si>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</si>
  <si>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</si>
  <si>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</si>
  <si>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</si>
  <si>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</si>
  <si>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</si>
  <si>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</si>
  <si>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</si>
  <si>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</si>
  <si>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</si>
  <si>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</si>
  <si>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</si>
  <si>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</si>
  <si>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</si>
  <si>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</si>
  <si>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</si>
  <si>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</si>
  <si>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</si>
  <si>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</si>
  <si>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</si>
  <si>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</si>
  <si>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</si>
  <si>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</si>
  <si>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</si>
  <si>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</si>
  <si>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</si>
  <si>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</si>
  <si>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</si>
  <si>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</si>
  <si>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</si>
  <si>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</si>
  <si>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</si>
  <si>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</si>
  <si>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</si>
  <si>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</si>
  <si>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</si>
  <si>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</si>
  <si>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</si>
  <si>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</si>
  <si>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</si>
  <si>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</si>
  <si>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</si>
  <si>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</si>
  <si>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</si>
  <si>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</si>
  <si>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</si>
  <si>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</si>
  <si>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</si>
  <si>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</si>
  <si>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</si>
  <si>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</si>
  <si>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</si>
  <si>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</si>
  <si>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</si>
  <si>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</si>
  <si>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</si>
  <si>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</si>
  <si>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</si>
  <si>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</si>
  <si>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</si>
  <si>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</si>
  <si>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</si>
  <si>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</si>
  <si>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</si>
  <si>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</si>
  <si>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</si>
  <si>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</si>
  <si>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</si>
  <si>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</si>
  <si>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</si>
  <si>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</si>
  <si>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</si>
  <si>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</si>
  <si>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</si>
  <si>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</si>
  <si>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</si>
  <si>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</si>
  <si>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</si>
  <si>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</si>
  <si>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</si>
  <si>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</si>
  <si>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</si>
  <si>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</si>
  <si>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</si>
  <si>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</si>
  <si>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</si>
  <si>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</si>
  <si>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</si>
  <si>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</si>
  <si>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</si>
  <si>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</si>
  <si>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</si>
  <si>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</si>
  <si>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</si>
  <si>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</si>
  <si>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</si>
  <si>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</si>
  <si>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</si>
  <si>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</si>
  <si>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</si>
  <si>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</si>
  <si>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</si>
  <si>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</si>
  <si>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</si>
  <si>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</si>
  <si>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</si>
  <si>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</si>
  <si>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</si>
  <si>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</si>
  <si>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</si>
  <si>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</si>
  <si>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</si>
  <si>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</si>
  <si>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</si>
  <si>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</si>
  <si>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</si>
  <si>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</si>
  <si>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</si>
  <si>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</si>
  <si>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</si>
  <si>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</si>
  <si>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</si>
  <si>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</si>
  <si>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</si>
  <si>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</si>
  <si>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</si>
  <si>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</si>
  <si>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</si>
  <si>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</si>
  <si>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</si>
  <si>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</si>
  <si>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</si>
  <si>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</si>
  <si>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</si>
  <si>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</si>
  <si>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</si>
  <si>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</si>
  <si>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</si>
  <si>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</si>
  <si>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</si>
  <si>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</si>
  <si>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</si>
  <si>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</si>
  <si>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</si>
  <si>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</si>
  <si>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</si>
  <si>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</si>
  <si>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</si>
  <si>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</si>
  <si>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</si>
  <si>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</si>
  <si>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</si>
  <si>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</si>
  <si>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</si>
  <si>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</si>
  <si>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</si>
  <si>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</si>
  <si>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</si>
  <si>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</si>
  <si>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</si>
  <si>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</si>
  <si>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</si>
  <si>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</si>
  <si>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</si>
  <si>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</si>
  <si>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</si>
  <si>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</si>
  <si>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</si>
  <si>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</si>
  <si>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</si>
  <si>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</si>
  <si>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</si>
  <si>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</si>
  <si>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</si>
  <si>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</si>
  <si>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</si>
  <si>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</si>
  <si>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</si>
  <si>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</si>
  <si>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</si>
  <si>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</si>
  <si>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</si>
  <si>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</si>
  <si>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</si>
  <si>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</si>
  <si>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</si>
  <si>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</si>
  <si>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</si>
  <si>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</si>
  <si>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</si>
  <si>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</si>
  <si>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</si>
  <si>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</si>
  <si>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</si>
  <si>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</si>
  <si>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</si>
  <si>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</si>
  <si>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</si>
  <si>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</si>
  <si>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</si>
  <si>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</si>
  <si>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</si>
  <si>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</si>
  <si>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</si>
  <si>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</si>
  <si>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</si>
  <si>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</si>
  <si>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</si>
  <si>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</si>
  <si>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</si>
  <si>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</si>
  <si>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</si>
  <si>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</si>
  <si>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</si>
  <si>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</si>
  <si>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</si>
  <si>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</si>
  <si>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</si>
  <si>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</si>
  <si>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</si>
  <si>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</si>
  <si>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</si>
  <si>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</si>
  <si>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</si>
  <si>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</si>
  <si>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</si>
  <si>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</si>
  <si>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</si>
  <si>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</si>
  <si>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</si>
  <si>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</si>
  <si>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</si>
  <si>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</si>
  <si>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</si>
  <si>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</si>
  <si>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</si>
  <si>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</si>
  <si>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</si>
  <si>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</si>
  <si>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</si>
  <si>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</si>
  <si>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</si>
  <si>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</si>
  <si>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</si>
  <si>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</si>
  <si>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</si>
  <si>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</si>
  <si>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</si>
  <si>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</si>
  <si>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</si>
  <si>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</si>
  <si>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</si>
  <si>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</si>
  <si>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</si>
  <si>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</si>
  <si>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</si>
  <si>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</si>
  <si>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</si>
  <si>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</si>
  <si>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</si>
  <si>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</si>
  <si>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</si>
  <si>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</si>
  <si>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</si>
  <si>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</si>
  <si>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</si>
  <si>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</si>
  <si>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</si>
  <si>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</si>
  <si>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</si>
  <si>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</si>
  <si>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</si>
  <si>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</si>
  <si>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</si>
  <si>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</si>
  <si>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</si>
  <si>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</si>
  <si>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</si>
  <si>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</si>
  <si>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</si>
  <si>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</si>
  <si>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</si>
  <si>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</si>
  <si>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</si>
  <si>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</si>
  <si>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</si>
  <si>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</si>
  <si>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</si>
  <si>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</si>
  <si>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</si>
  <si>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</si>
  <si>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</si>
  <si>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</si>
  <si>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</si>
  <si>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</si>
  <si>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</si>
  <si>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</si>
  <si>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</si>
  <si>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</si>
  <si>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</si>
  <si>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</si>
  <si>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</si>
  <si>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</si>
  <si>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</si>
  <si>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</si>
  <si>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</si>
  <si>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</si>
  <si>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</si>
  <si>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</si>
  <si>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</si>
  <si>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</si>
  <si>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</si>
  <si>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</si>
  <si>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</si>
  <si>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</si>
  <si>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</si>
  <si>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</si>
  <si>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</si>
  <si>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</si>
  <si>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</si>
  <si>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</si>
  <si>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</si>
  <si>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</si>
  <si>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</si>
  <si>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</si>
  <si>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</si>
  <si>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</si>
  <si>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</si>
  <si>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</si>
  <si>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</si>
  <si>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</si>
  <si>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</si>
  <si>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</si>
  <si>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</si>
  <si>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</si>
  <si>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</si>
  <si>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</si>
  <si>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</si>
  <si>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</si>
  <si>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</si>
  <si>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</si>
  <si>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</si>
  <si>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</si>
  <si>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</si>
  <si>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</si>
  <si>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</si>
  <si>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</si>
  <si>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</si>
  <si>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</si>
  <si>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</si>
  <si>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</si>
  <si>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</si>
  <si>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</si>
  <si>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</si>
  <si>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</si>
  <si>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</si>
  <si>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</si>
  <si>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</si>
  <si>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</si>
  <si>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</si>
  <si>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</si>
  <si>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</si>
  <si>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</si>
  <si>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</si>
  <si>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</si>
  <si>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</si>
  <si>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</si>
  <si>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</si>
  <si>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</si>
  <si>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</si>
  <si>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</si>
  <si>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</si>
  <si>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</si>
  <si>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</si>
  <si>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</si>
  <si>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</si>
  <si>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</si>
  <si>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</si>
  <si>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</si>
  <si>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</si>
  <si>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</si>
  <si>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</si>
  <si>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</si>
  <si>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</si>
  <si>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</si>
  <si>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</si>
  <si>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</si>
  <si>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</si>
  <si>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</si>
  <si>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</si>
  <si>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</si>
  <si>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</si>
  <si>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</si>
  <si>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</si>
  <si>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</si>
  <si>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</si>
  <si>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</si>
  <si>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</si>
  <si>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</si>
  <si>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</si>
  <si>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</si>
  <si>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</si>
  <si>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</si>
  <si>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</si>
  <si>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</si>
  <si>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</si>
  <si>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</si>
  <si>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</si>
  <si>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</si>
  <si>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</si>
  <si>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</si>
  <si>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</si>
  <si>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</si>
  <si>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</si>
  <si>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</si>
  <si>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</si>
  <si>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</si>
  <si>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</si>
  <si>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</si>
  <si>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</si>
  <si>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</si>
  <si>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</si>
  <si>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</si>
  <si>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</si>
  <si>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</si>
  <si>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</si>
  <si>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</si>
  <si>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</si>
  <si>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</si>
  <si>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</si>
  <si>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</si>
  <si>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</si>
  <si>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</si>
  <si>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</si>
  <si>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</si>
  <si>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</si>
  <si>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</si>
  <si>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</si>
  <si>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</si>
  <si>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</si>
  <si>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</si>
  <si>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</si>
  <si>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</si>
  <si>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</si>
  <si>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</si>
  <si>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</si>
  <si>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</si>
  <si>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</si>
  <si>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</si>
  <si>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</si>
  <si>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</si>
  <si>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</si>
  <si>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</si>
  <si>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</si>
  <si>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</si>
  <si>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</si>
  <si>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</si>
  <si>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</si>
  <si>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</si>
  <si>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</si>
  <si>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</si>
  <si>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</si>
  <si>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</si>
  <si>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</si>
  <si>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</si>
  <si>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</si>
  <si>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</si>
  <si>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</si>
  <si>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</si>
  <si>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</si>
  <si>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</si>
  <si>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</si>
  <si>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</si>
  <si>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</si>
  <si>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</si>
  <si>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</si>
  <si>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</si>
  <si>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</si>
  <si>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</si>
  <si>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</si>
  <si>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</si>
  <si>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</si>
  <si>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</si>
  <si>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</si>
  <si>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</si>
  <si>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</si>
  <si>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</si>
  <si>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</si>
  <si>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</si>
  <si>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</si>
  <si>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</si>
  <si>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</si>
  <si>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</si>
  <si>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</si>
  <si>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</si>
  <si>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</si>
  <si>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</si>
  <si>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</si>
  <si>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</si>
  <si>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</si>
  <si>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</si>
  <si>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</si>
  <si>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</si>
  <si>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</si>
  <si>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</si>
  <si>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</si>
  <si>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</si>
  <si>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</si>
  <si>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</si>
  <si>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</si>
  <si>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</si>
  <si>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</si>
  <si>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</si>
  <si>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</si>
  <si>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</si>
  <si>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</si>
  <si>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</si>
  <si>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</si>
  <si>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</si>
  <si>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</si>
  <si>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</si>
  <si>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</si>
  <si>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</si>
  <si>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</si>
  <si>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</si>
  <si>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</si>
  <si>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</si>
  <si>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</si>
  <si>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</si>
  <si>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</si>
  <si>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</si>
  <si>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</si>
  <si>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</si>
  <si>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</si>
  <si>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</si>
  <si>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</si>
  <si>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</si>
  <si>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</si>
  <si>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</si>
  <si>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</si>
  <si>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</si>
  <si>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</si>
  <si>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</si>
  <si>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</si>
  <si>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</si>
  <si>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</si>
  <si>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</si>
  <si>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</si>
  <si>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</si>
  <si>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</si>
  <si>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</si>
  <si>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</si>
  <si>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</si>
  <si>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</si>
  <si>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</si>
  <si>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</si>
  <si>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</si>
  <si>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</si>
  <si>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</si>
  <si>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</si>
  <si>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</si>
  <si>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</si>
  <si>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</si>
  <si>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</si>
  <si>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</si>
  <si>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</si>
  <si>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</si>
  <si>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</si>
  <si>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</si>
  <si>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</si>
  <si>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</si>
  <si>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</si>
  <si>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</si>
  <si>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</si>
  <si>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</si>
  <si>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</si>
  <si>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</si>
  <si>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</si>
  <si>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</si>
  <si>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</si>
  <si>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</si>
  <si>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</si>
  <si>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</si>
  <si>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</si>
  <si>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</si>
  <si>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</si>
  <si>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</si>
  <si>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</si>
  <si>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</si>
  <si>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</si>
  <si>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</si>
  <si>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</si>
  <si>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</si>
  <si>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</si>
  <si>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</si>
  <si>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</si>
  <si>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</si>
  <si>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</si>
  <si>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</si>
  <si>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</si>
  <si>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</si>
  <si>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</si>
  <si>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</si>
  <si>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</si>
  <si>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</si>
  <si>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</si>
  <si>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</si>
  <si>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</si>
  <si>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</si>
  <si>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</si>
  <si>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</si>
  <si>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</si>
  <si>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</si>
  <si>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</si>
  <si>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</si>
  <si>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</si>
  <si>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</si>
  <si>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</si>
  <si>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</si>
  <si>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</si>
  <si>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</si>
  <si>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</si>
  <si>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</si>
  <si>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</si>
  <si>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</si>
  <si>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</si>
  <si>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</si>
  <si>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</si>
  <si>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</si>
  <si>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</si>
  <si>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</si>
  <si>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</si>
  <si>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</si>
  <si>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</si>
  <si>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</si>
  <si>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</si>
  <si>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</si>
  <si>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</si>
  <si>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</si>
  <si>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</si>
  <si>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</si>
  <si>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</si>
  <si>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</si>
  <si>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</si>
  <si>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</si>
  <si>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</si>
  <si>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</si>
  <si>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</si>
  <si>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</si>
  <si>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</si>
  <si>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</si>
  <si>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</si>
  <si>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</si>
  <si>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</si>
  <si>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</si>
  <si>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</si>
  <si>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</si>
  <si>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</si>
  <si>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</si>
  <si>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</si>
  <si>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</si>
  <si>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</si>
  <si>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</si>
  <si>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</si>
  <si>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</si>
  <si>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</si>
  <si>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</si>
  <si>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</si>
  <si>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</si>
  <si>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</si>
  <si>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</si>
  <si>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</si>
  <si>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</si>
  <si>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</si>
  <si>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</si>
  <si>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</si>
  <si>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</si>
  <si>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</si>
  <si>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</si>
  <si>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</si>
  <si>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</si>
  <si>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</si>
  <si>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</si>
  <si>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</si>
  <si>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</si>
  <si>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</si>
  <si>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</si>
  <si>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</si>
  <si>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</si>
  <si>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</si>
  <si>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</si>
  <si>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</si>
  <si>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</si>
  <si>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</si>
  <si>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</si>
  <si>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</si>
  <si>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</si>
  <si>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</si>
  <si>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</si>
  <si>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</si>
  <si>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</si>
  <si>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</si>
  <si>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</si>
  <si>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</si>
  <si>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</si>
  <si>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</si>
  <si>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</si>
  <si>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</si>
  <si>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</si>
  <si>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</si>
  <si>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</si>
  <si>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</si>
  <si>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</si>
  <si>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</si>
  <si>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</si>
  <si>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</si>
  <si>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</si>
  <si>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</si>
  <si>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</si>
  <si>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</si>
  <si>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</si>
  <si>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</si>
  <si>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</si>
  <si>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</si>
  <si>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</si>
  <si>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</si>
  <si>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</si>
  <si>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</si>
  <si>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</si>
  <si>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</si>
  <si>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</si>
  <si>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</si>
  <si>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</si>
  <si>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</si>
  <si>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</si>
  <si>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</si>
  <si>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</si>
  <si>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</si>
  <si>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</si>
  <si>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</si>
  <si>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</si>
  <si>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</si>
  <si>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</si>
  <si>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</si>
  <si>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</si>
  <si>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</si>
  <si>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</si>
  <si>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</si>
  <si>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</si>
  <si>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</si>
  <si>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</si>
  <si>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</si>
  <si>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</si>
  <si>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</si>
  <si>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</si>
  <si>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</si>
  <si>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</si>
  <si>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</si>
  <si>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</si>
  <si>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</si>
  <si>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</si>
  <si>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</si>
  <si>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</si>
  <si>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</si>
  <si>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</si>
  <si>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</si>
  <si>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</si>
  <si>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</si>
  <si>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</si>
  <si>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</si>
  <si>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</si>
  <si>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</si>
  <si>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</si>
  <si>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</si>
  <si>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</si>
  <si>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</si>
  <si>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</si>
  <si>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</si>
  <si>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</si>
  <si>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</si>
  <si>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</si>
  <si>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</si>
  <si>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</si>
  <si>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</si>
  <si>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</si>
  <si>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</si>
  <si>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</si>
  <si>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</si>
  <si>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</si>
  <si>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</si>
  <si>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</si>
  <si>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</si>
  <si>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</si>
  <si>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</si>
  <si>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</si>
  <si>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</si>
  <si>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</si>
  <si>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</si>
  <si>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</si>
  <si>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</si>
  <si>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</si>
  <si>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</si>
  <si>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</si>
  <si>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</si>
  <si>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</si>
  <si>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</si>
  <si>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</si>
  <si>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</si>
  <si>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</si>
  <si>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</si>
  <si>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</si>
  <si>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</si>
  <si>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</si>
  <si>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</si>
  <si>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</si>
  <si>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</si>
  <si>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</si>
  <si>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</si>
  <si>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</si>
  <si>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</si>
  <si>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</si>
  <si>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</si>
  <si>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</si>
  <si>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</si>
  <si>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</si>
  <si>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</si>
  <si>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</si>
  <si>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</si>
  <si>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</si>
  <si>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</si>
  <si>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</si>
  <si>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</si>
  <si>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</si>
  <si>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</si>
  <si>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</si>
  <si>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</si>
  <si>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</si>
  <si>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</si>
  <si>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</si>
  <si>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</si>
  <si>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</si>
  <si>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</si>
  <si>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</si>
  <si>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</si>
  <si>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</si>
  <si>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</si>
  <si>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</si>
  <si>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</si>
  <si>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</si>
  <si>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</si>
  <si>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</si>
  <si>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</si>
  <si>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</si>
  <si>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</si>
  <si>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</si>
  <si>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</si>
  <si>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</si>
  <si>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</si>
  <si>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</si>
  <si>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</si>
  <si>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</si>
  <si>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</si>
  <si>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</si>
  <si>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</si>
  <si>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</si>
  <si>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</si>
  <si>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</si>
  <si>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</si>
  <si>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</si>
  <si>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</si>
  <si>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</si>
  <si>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</si>
  <si>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</si>
  <si>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</si>
  <si>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</si>
  <si>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</si>
  <si>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</si>
  <si>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</si>
  <si>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</si>
  <si>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</si>
  <si>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</si>
  <si>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</si>
  <si>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</si>
  <si>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</si>
  <si>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</si>
  <si>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</si>
  <si>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</si>
  <si>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</si>
  <si>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</si>
  <si>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</si>
  <si>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</si>
  <si>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</si>
  <si>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</si>
  <si>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</si>
  <si>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</si>
  <si>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</si>
  <si>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</si>
  <si>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</si>
  <si>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</si>
  <si>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</si>
  <si>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</si>
  <si>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</si>
  <si>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</si>
  <si>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</si>
  <si>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</si>
  <si>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</si>
  <si>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</si>
  <si>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</si>
  <si>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</si>
  <si>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</si>
  <si>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</si>
  <si>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</si>
  <si>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</si>
  <si>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</si>
  <si>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</si>
  <si>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</si>
  <si>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</si>
  <si>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</si>
  <si>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</si>
  <si>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</si>
  <si>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</si>
  <si>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</si>
  <si>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</si>
  <si>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</si>
  <si>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</si>
  <si>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</si>
  <si>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</si>
  <si>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</si>
  <si>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</si>
  <si>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</si>
  <si>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</si>
  <si>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</si>
  <si>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</si>
  <si>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</si>
  <si>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</si>
  <si>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</si>
  <si>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</si>
  <si>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</si>
  <si>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</si>
  <si>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</si>
  <si>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</si>
  <si>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</si>
  <si>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</si>
  <si>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</si>
  <si>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</si>
  <si>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</si>
  <si>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</si>
  <si>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</si>
  <si>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</si>
  <si>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</si>
  <si>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</si>
  <si>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</si>
  <si>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</si>
  <si>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</si>
  <si>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</si>
  <si>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</si>
  <si>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</si>
  <si>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</si>
  <si>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</si>
  <si>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</si>
  <si>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</si>
  <si>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</si>
  <si>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</si>
  <si>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</si>
  <si>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</si>
  <si>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</si>
  <si>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</si>
  <si>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</si>
  <si>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</si>
  <si>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</si>
  <si>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</si>
  <si>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</si>
  <si>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</si>
  <si>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</si>
  <si>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</si>
  <si>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</si>
  <si>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</si>
  <si>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</si>
  <si>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</si>
  <si>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</si>
  <si>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</si>
  <si>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</si>
  <si>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</si>
  <si>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</si>
  <si>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</si>
  <si>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</si>
  <si>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</si>
  <si>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</si>
  <si>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</si>
  <si>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</si>
  <si>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</si>
  <si>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</si>
  <si>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</si>
  <si>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</si>
  <si>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</si>
  <si>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</si>
  <si>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</si>
  <si>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</si>
  <si>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</si>
  <si>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</si>
  <si>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</si>
  <si>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</si>
  <si>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</si>
  <si>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</si>
  <si>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</si>
  <si>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</si>
  <si>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</si>
  <si>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</si>
  <si>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</si>
  <si>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</si>
  <si>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</si>
  <si>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</si>
  <si>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</si>
  <si>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</si>
  <si>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</si>
  <si>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</si>
  <si>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</si>
  <si>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</si>
  <si>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</si>
  <si>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</si>
  <si>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</si>
  <si>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</si>
  <si>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</si>
  <si>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</si>
  <si>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</si>
  <si>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</si>
  <si>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</si>
  <si>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</si>
  <si>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</si>
  <si>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</si>
  <si>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</si>
  <si>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</si>
  <si>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</si>
  <si>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</si>
  <si>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</si>
  <si>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</si>
  <si>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</si>
  <si>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</si>
  <si>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</si>
  <si>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</si>
  <si>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</si>
  <si>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</si>
  <si>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</si>
  <si>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</si>
  <si>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</si>
  <si>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</si>
  <si>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</si>
  <si>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</si>
  <si>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</si>
  <si>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</si>
  <si>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</si>
  <si>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</si>
  <si>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</si>
  <si>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</si>
  <si>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</si>
  <si>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</si>
  <si>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</si>
  <si>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</si>
  <si>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</si>
  <si>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</si>
  <si>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</si>
  <si>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</si>
  <si>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</si>
  <si>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</si>
  <si>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</si>
  <si>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</si>
  <si>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</si>
  <si>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</si>
  <si>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</si>
  <si>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</si>
  <si>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</si>
  <si>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</si>
  <si>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</si>
  <si>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</si>
  <si>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</si>
  <si>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</si>
  <si>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</si>
  <si>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</si>
  <si>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</si>
  <si>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</si>
  <si>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</si>
  <si>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</si>
  <si>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</si>
  <si>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</si>
  <si>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</si>
  <si>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</si>
  <si>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</si>
  <si>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</si>
  <si>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</si>
  <si>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</si>
  <si>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</si>
  <si>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</si>
  <si>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</si>
  <si>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</si>
  <si>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</si>
  <si>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</si>
  <si>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</si>
  <si>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</si>
  <si>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</si>
  <si>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</si>
  <si>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</si>
  <si>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</si>
  <si>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</si>
  <si>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</si>
  <si>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</si>
  <si>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</si>
  <si>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</si>
  <si>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</si>
  <si>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</si>
  <si>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</si>
  <si>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</si>
  <si>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</si>
  <si>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</si>
  <si>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</si>
  <si>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</si>
  <si>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</si>
  <si>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</si>
  <si>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</si>
  <si>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</si>
  <si>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</si>
  <si>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</si>
  <si>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</si>
  <si>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</si>
  <si>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</si>
  <si>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</si>
  <si>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</si>
  <si>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</si>
  <si>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</si>
  <si>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</si>
  <si>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</si>
  <si>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</si>
  <si>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</si>
  <si>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</si>
  <si>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</si>
  <si>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</si>
  <si>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</si>
  <si>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</si>
  <si>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</si>
  <si>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</si>
  <si>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</si>
  <si>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</si>
  <si>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</si>
  <si>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</si>
  <si>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</si>
  <si>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</si>
  <si>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</si>
  <si>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</si>
  <si>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</si>
  <si>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</si>
  <si>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</si>
  <si>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</si>
  <si>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</si>
  <si>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</si>
  <si>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</si>
  <si>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</si>
  <si>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</si>
  <si>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</si>
  <si>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</si>
  <si>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</si>
  <si>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</si>
  <si>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</si>
  <si>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</si>
  <si>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</si>
  <si>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</si>
  <si>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</si>
  <si>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</si>
  <si>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</si>
  <si>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</si>
  <si>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</si>
  <si>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</si>
  <si>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</si>
  <si>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</si>
  <si>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</si>
  <si>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</si>
  <si>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</si>
  <si>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</si>
  <si>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</si>
  <si>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</si>
  <si>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</si>
  <si>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</si>
  <si>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</si>
  <si>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</si>
  <si>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</si>
  <si>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</si>
  <si>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</si>
  <si>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</si>
  <si>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</si>
  <si>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</si>
  <si>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</si>
  <si>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</si>
  <si>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</si>
  <si>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</si>
  <si>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</si>
  <si>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</si>
  <si>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</si>
  <si>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</si>
  <si>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</si>
  <si>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</si>
  <si>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</si>
  <si>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</si>
  <si>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</si>
  <si>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</si>
  <si>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</si>
  <si>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</si>
  <si>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</si>
  <si>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</si>
  <si>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</si>
  <si>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</si>
  <si>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</si>
  <si>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</si>
  <si>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</si>
  <si>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</si>
  <si>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</si>
  <si>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</si>
  <si>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</si>
  <si>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</si>
  <si>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</si>
  <si>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</si>
  <si>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</si>
  <si>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</si>
  <si>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</si>
  <si>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</si>
  <si>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</si>
  <si>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</si>
  <si>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</si>
  <si>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</si>
  <si>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</si>
  <si>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</si>
  <si>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</si>
  <si>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</si>
  <si>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</si>
  <si>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</si>
  <si>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</si>
  <si>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</si>
  <si>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</si>
  <si>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</si>
  <si>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</si>
  <si>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</si>
  <si>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</si>
  <si>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</si>
  <si>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</si>
  <si>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</si>
  <si>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</si>
  <si>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</si>
  <si>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</si>
  <si>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</si>
  <si>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</si>
  <si>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</si>
  <si>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</si>
  <si>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</si>
  <si>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</si>
  <si>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</si>
  <si>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</si>
  <si>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</si>
  <si>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</si>
  <si>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</si>
  <si>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</si>
  <si>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</si>
  <si>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</si>
  <si>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</si>
  <si>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</si>
  <si>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</si>
  <si>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</si>
  <si>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</si>
  <si>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</si>
  <si>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</si>
  <si>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</si>
  <si>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</si>
  <si>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</si>
  <si>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</si>
  <si>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</si>
  <si>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</si>
  <si>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</si>
  <si>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</si>
  <si>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</si>
  <si>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</si>
  <si>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</si>
  <si>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</si>
  <si>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</si>
  <si>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</si>
  <si>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</si>
  <si>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</si>
  <si>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</si>
  <si>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</si>
  <si>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</si>
  <si>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</si>
  <si>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</si>
  <si>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</si>
  <si>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</si>
  <si>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</si>
  <si>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</si>
  <si>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</si>
  <si>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</si>
  <si>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</si>
  <si>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</si>
  <si>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</si>
  <si>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</si>
  <si>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</si>
  <si>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</si>
  <si>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</si>
  <si>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</si>
  <si>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</si>
  <si>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</si>
  <si>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</si>
  <si>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</si>
  <si>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</si>
  <si>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</si>
  <si>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</si>
  <si>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</si>
  <si>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</si>
  <si>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</si>
  <si>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</si>
  <si>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</si>
  <si>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</si>
  <si>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</si>
  <si>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</si>
  <si>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</si>
  <si>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</si>
  <si>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</si>
  <si>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</si>
  <si>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</si>
  <si>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</si>
  <si>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</si>
  <si>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</si>
  <si>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</si>
  <si>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</si>
  <si>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</si>
  <si>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</si>
  <si>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</si>
  <si>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</si>
  <si>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</si>
  <si>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</si>
  <si>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</si>
  <si>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</si>
  <si>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</si>
  <si>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</si>
  <si>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</si>
  <si>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</si>
  <si>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</si>
  <si>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</si>
  <si>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</si>
  <si>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</si>
  <si>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</si>
  <si>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</si>
  <si>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</si>
  <si>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</si>
  <si>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</si>
  <si>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</si>
  <si>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</si>
  <si>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</si>
  <si>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</si>
  <si>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</si>
  <si>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</si>
  <si>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</si>
  <si>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</si>
  <si>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</si>
  <si>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</si>
  <si>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</si>
  <si>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</si>
  <si>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</si>
  <si>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</si>
  <si>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</si>
  <si>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</si>
  <si>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</si>
  <si>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</si>
  <si>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</si>
  <si>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</si>
  <si>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</si>
  <si>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</si>
  <si>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</si>
  <si>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</si>
  <si>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</si>
  <si>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</si>
  <si>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</si>
  <si>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</si>
  <si>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</si>
  <si>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</si>
  <si>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</si>
  <si>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</si>
  <si>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</si>
  <si>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</si>
  <si>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</si>
  <si>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</si>
  <si>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</si>
  <si>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</si>
  <si>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</si>
  <si>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</si>
  <si>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</si>
  <si>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</si>
  <si>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</si>
  <si>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</si>
  <si>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</si>
  <si>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</si>
  <si>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</si>
  <si>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</si>
  <si>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</si>
  <si>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</si>
  <si>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</si>
  <si>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</si>
  <si>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</si>
  <si>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</si>
  <si>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</si>
  <si>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</si>
  <si>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</si>
  <si>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</si>
  <si>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</si>
  <si>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</si>
  <si>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</si>
  <si>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</si>
  <si>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</si>
  <si>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</si>
  <si>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</si>
  <si>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</si>
  <si>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</si>
  <si>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</si>
  <si>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</si>
  <si>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</si>
  <si>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</si>
  <si>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</si>
  <si>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</si>
  <si>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</si>
  <si>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</si>
  <si>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</si>
  <si>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</si>
  <si>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</si>
  <si>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</si>
  <si>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</si>
  <si>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</si>
  <si>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</si>
  <si>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</si>
  <si>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</si>
  <si>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</si>
  <si>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</si>
  <si>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</si>
  <si>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</si>
  <si>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</si>
  <si>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</si>
  <si>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</si>
  <si>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</si>
  <si>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</si>
  <si>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</si>
  <si>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</si>
  <si>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</si>
  <si>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</si>
  <si>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</si>
  <si>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</si>
  <si>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</si>
  <si>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</si>
  <si>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</si>
  <si>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</si>
  <si>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</si>
  <si>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</si>
  <si>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</si>
  <si>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</si>
  <si>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</si>
  <si>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</si>
  <si>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</si>
  <si>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</si>
  <si>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</si>
  <si>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</si>
  <si>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</si>
  <si>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</si>
  <si>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</si>
  <si>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</si>
  <si>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</si>
  <si>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</si>
  <si>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</si>
  <si>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</si>
  <si>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</si>
  <si>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</si>
  <si>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</si>
  <si>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</si>
  <si>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</si>
  <si>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</si>
  <si>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</si>
  <si>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</si>
  <si>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</si>
  <si>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</si>
  <si>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</si>
  <si>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</si>
  <si>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</si>
  <si>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</si>
  <si>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</si>
  <si>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</si>
  <si>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</si>
  <si>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</si>
  <si>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</si>
  <si>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</si>
  <si>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</si>
  <si>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</si>
  <si>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</si>
  <si>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</si>
  <si>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</si>
  <si>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</si>
  <si>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</si>
  <si>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</si>
  <si>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</si>
  <si>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</si>
  <si>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</si>
  <si>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</si>
  <si>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</si>
  <si>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</si>
  <si>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</si>
  <si>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</si>
  <si>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</si>
  <si>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</si>
  <si>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</si>
  <si>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</si>
  <si>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</si>
  <si>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</si>
  <si>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</si>
  <si>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</si>
  <si>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</si>
  <si>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</si>
  <si>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</si>
  <si>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</si>
  <si>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</si>
  <si>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</si>
  <si>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</si>
  <si>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</si>
  <si>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</si>
  <si>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</si>
  <si>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</si>
  <si>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</si>
  <si>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</si>
  <si>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</si>
  <si>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</si>
  <si>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</si>
  <si>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</si>
  <si>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</si>
  <si>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</si>
  <si>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</si>
  <si>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</si>
  <si>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</si>
  <si>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</si>
  <si>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</si>
  <si>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</si>
  <si>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</si>
  <si>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</si>
  <si>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</si>
  <si>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</si>
  <si>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</si>
  <si>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</si>
  <si>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</si>
  <si>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</si>
  <si>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</si>
  <si>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</si>
  <si>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</si>
  <si>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</si>
  <si>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</si>
  <si>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</si>
  <si>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</si>
  <si>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</si>
  <si>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</si>
  <si>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</si>
  <si>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</si>
  <si>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</si>
  <si>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</si>
  <si>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</si>
  <si>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</si>
  <si>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</si>
  <si>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</si>
  <si>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</si>
  <si>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</si>
  <si>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</si>
  <si>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</si>
  <si>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</si>
  <si>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</si>
  <si>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</si>
  <si>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</si>
  <si>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</si>
  <si>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</si>
  <si>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</si>
  <si>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</si>
  <si>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</si>
  <si>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</si>
  <si>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</si>
  <si>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</si>
  <si>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</si>
  <si>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</si>
  <si>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</si>
  <si>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</si>
  <si>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</si>
  <si>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</si>
  <si>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</si>
  <si>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</si>
  <si>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</si>
  <si>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</si>
  <si>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</si>
  <si>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</si>
  <si>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</si>
  <si>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</si>
  <si>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</si>
  <si>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</si>
  <si>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</si>
  <si>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</si>
  <si>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</si>
  <si>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</si>
  <si>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</si>
  <si>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</si>
  <si>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</si>
  <si>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</si>
  <si>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</si>
  <si>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</si>
  <si>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</si>
  <si>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</si>
  <si>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</si>
  <si>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</si>
  <si>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</si>
  <si>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</si>
  <si>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</si>
  <si>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</si>
  <si>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</si>
  <si>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</si>
  <si>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</si>
  <si>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</si>
  <si>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</si>
  <si>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</si>
  <si>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</si>
  <si>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</si>
  <si>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</si>
  <si>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</si>
  <si>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</si>
  <si>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</si>
  <si>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</si>
  <si>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</si>
  <si>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</si>
  <si>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</si>
  <si>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</si>
  <si>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</si>
  <si>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</si>
  <si>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</si>
  <si>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</si>
  <si>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</si>
  <si>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</si>
  <si>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</si>
  <si>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</si>
  <si>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</si>
  <si>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</si>
  <si>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</si>
  <si>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</si>
  <si>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</si>
  <si>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</si>
  <si>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</si>
  <si>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</si>
  <si>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</si>
  <si>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</si>
  <si>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</si>
  <si>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</si>
  <si>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</si>
  <si>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</si>
  <si>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</si>
  <si>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</si>
  <si>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</si>
  <si>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</si>
  <si>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</si>
  <si>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</si>
  <si>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</si>
  <si>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</si>
  <si>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</si>
  <si>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</si>
  <si>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</si>
  <si>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</si>
  <si>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</si>
  <si>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</si>
  <si>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</si>
  <si>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</si>
  <si>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</si>
  <si>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</si>
  <si>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</si>
  <si>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</si>
  <si>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</si>
  <si>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</si>
  <si>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</si>
  <si>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</si>
  <si>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</si>
  <si>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</si>
  <si>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</si>
  <si>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</si>
  <si>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</si>
  <si>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</si>
  <si>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</si>
  <si>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</si>
  <si>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</si>
  <si>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</si>
  <si>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</si>
  <si>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</si>
  <si>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</si>
  <si>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</si>
  <si>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</si>
  <si>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</si>
  <si>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</si>
  <si>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</si>
  <si>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</si>
  <si>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</si>
  <si>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</si>
  <si>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</si>
  <si>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</si>
  <si>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</si>
  <si>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</si>
  <si>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</si>
  <si>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</si>
  <si>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</si>
  <si>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</si>
  <si>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</si>
  <si>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</si>
  <si>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</si>
  <si>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</si>
  <si>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</si>
  <si>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</si>
  <si>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</si>
  <si>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</si>
  <si>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</si>
  <si>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</si>
  <si>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</si>
  <si>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</si>
  <si>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</si>
  <si>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</si>
  <si>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</si>
  <si>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</si>
  <si>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</si>
  <si>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</si>
  <si>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</si>
  <si>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</si>
  <si>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</si>
  <si>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</si>
  <si>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</si>
  <si>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</si>
  <si>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</si>
  <si>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</si>
  <si>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</si>
  <si>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</si>
  <si>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</si>
  <si>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</si>
  <si>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</si>
  <si>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</si>
  <si>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</si>
  <si>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</si>
  <si>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</si>
  <si>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</si>
  <si>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</si>
  <si>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</si>
  <si>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</si>
  <si>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</si>
  <si>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</si>
  <si>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</si>
  <si>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</si>
  <si>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</si>
  <si>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</si>
  <si>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</si>
  <si>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</si>
  <si>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</si>
  <si>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</si>
  <si>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</si>
  <si>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</si>
  <si>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</si>
  <si>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</si>
  <si>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</si>
  <si>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</si>
  <si>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</si>
  <si>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</si>
  <si>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</si>
  <si>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</si>
  <si>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</si>
  <si>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</si>
  <si>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</si>
  <si>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</si>
  <si>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</si>
  <si>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</si>
  <si>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</si>
  <si>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</si>
  <si>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</si>
  <si>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</si>
  <si>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</si>
  <si>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</si>
  <si>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</si>
  <si>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</si>
  <si>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</si>
  <si>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</si>
  <si>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</si>
  <si>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</si>
  <si>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</si>
  <si>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</si>
  <si>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</si>
  <si>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</si>
  <si>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</si>
  <si>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</si>
  <si>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</si>
  <si>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</si>
  <si>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</si>
  <si>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</si>
  <si>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</si>
  <si>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</si>
  <si>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</si>
  <si>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</si>
  <si>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</si>
  <si>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</si>
  <si>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</si>
  <si>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</si>
  <si>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</si>
  <si>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</si>
  <si>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</si>
  <si>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</si>
  <si>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</si>
  <si>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</si>
  <si>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</si>
  <si>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</si>
  <si>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</si>
  <si>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</si>
  <si>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</si>
  <si>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</si>
  <si>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</si>
  <si>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</si>
  <si>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</si>
  <si>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</si>
  <si>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</si>
  <si>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</si>
  <si>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</si>
  <si>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</si>
  <si>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</si>
  <si>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</si>
  <si>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</si>
  <si>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</si>
  <si>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</si>
  <si>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</si>
  <si>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</si>
  <si>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</si>
  <si>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</si>
  <si>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</si>
  <si>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</si>
  <si>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</si>
  <si>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</si>
  <si>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</si>
  <si>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</si>
  <si>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</si>
  <si>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</si>
  <si>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</si>
  <si>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</si>
  <si>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</si>
  <si>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</si>
  <si>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</si>
  <si>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</si>
  <si>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</si>
  <si>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</si>
  <si>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</si>
  <si>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</si>
  <si>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</si>
  <si>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</si>
  <si>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</si>
  <si>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</si>
  <si>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</si>
  <si>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</si>
  <si>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</si>
  <si>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</si>
  <si>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</si>
  <si>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</si>
  <si>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</si>
  <si>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</si>
  <si>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</si>
  <si>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</si>
  <si>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</si>
  <si>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</si>
  <si>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</si>
  <si>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</si>
  <si>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</si>
  <si>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</si>
  <si>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</si>
  <si>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</si>
  <si>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</si>
  <si>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</si>
  <si>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</si>
  <si>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</si>
  <si>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</si>
  <si>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</si>
  <si>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</si>
  <si>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</si>
  <si>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</si>
  <si>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</si>
  <si>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</si>
  <si>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</si>
  <si>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</si>
  <si>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</si>
  <si>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</si>
  <si>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</si>
  <si>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</si>
  <si>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</si>
  <si>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</si>
  <si>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</si>
  <si>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</si>
  <si>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</si>
  <si>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</si>
  <si>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</si>
  <si>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</si>
  <si>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</si>
  <si>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</si>
  <si>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</si>
  <si>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</si>
  <si>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</si>
  <si>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</si>
  <si>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</si>
  <si>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</si>
  <si>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</si>
  <si>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</si>
  <si>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</si>
  <si>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</si>
  <si>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</si>
  <si>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</si>
  <si>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</si>
  <si>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</si>
  <si>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</si>
  <si>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</si>
  <si>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</si>
  <si>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</si>
  <si>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</si>
  <si>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</si>
  <si>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</si>
  <si>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</si>
  <si>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</si>
  <si>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</si>
  <si>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</si>
  <si>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</si>
  <si>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</si>
  <si>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</si>
  <si>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</si>
  <si>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</si>
  <si>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</si>
  <si>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</si>
  <si>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</si>
  <si>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</si>
  <si>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</si>
  <si>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</si>
  <si>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</si>
  <si>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</si>
  <si>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</si>
  <si>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</si>
  <si>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</si>
  <si>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</si>
  <si>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</si>
  <si>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</si>
  <si>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</si>
  <si>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</si>
  <si>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</si>
  <si>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</si>
  <si>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</si>
  <si>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</si>
  <si>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</si>
  <si>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</si>
  <si>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</si>
  <si>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</si>
  <si>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</si>
  <si>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</si>
  <si>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</si>
  <si>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</si>
  <si>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</si>
  <si>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</si>
  <si>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</si>
  <si>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</si>
  <si>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</si>
  <si>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</si>
  <si>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</si>
  <si>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</si>
  <si>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</si>
  <si>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</si>
  <si>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</si>
  <si>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</si>
  <si>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</si>
  <si>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</si>
  <si>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</si>
  <si>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</si>
  <si>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</si>
  <si>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</si>
  <si>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</si>
  <si>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</si>
  <si>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</si>
  <si>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</si>
  <si>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</si>
  <si>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</si>
  <si>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</si>
  <si>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</si>
  <si>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</si>
  <si>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</si>
  <si>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</si>
  <si>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</si>
  <si>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</si>
  <si>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</si>
  <si>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</si>
  <si>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</si>
  <si>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</si>
  <si>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</si>
  <si>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</si>
  <si>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</si>
  <si>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</si>
  <si>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</si>
  <si>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</si>
  <si>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</si>
  <si>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</si>
  <si>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</si>
  <si>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</si>
  <si>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</si>
  <si>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</si>
  <si>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</si>
  <si>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</si>
  <si>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</si>
  <si>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</si>
  <si>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</si>
  <si>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</si>
  <si>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</si>
  <si>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</si>
  <si>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</si>
  <si>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</si>
  <si>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</si>
  <si>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</si>
  <si>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</si>
  <si>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</si>
  <si>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</si>
  <si>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</si>
  <si>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</si>
  <si>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</si>
  <si>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</si>
  <si>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</si>
  <si>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</si>
  <si>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</si>
  <si>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</si>
  <si>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</si>
  <si>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</si>
  <si>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</si>
  <si>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</si>
  <si>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</si>
  <si>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</si>
  <si>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</si>
  <si>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</si>
  <si>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</si>
  <si>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</si>
  <si>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</si>
  <si>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</si>
  <si>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</si>
  <si>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</si>
  <si>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</si>
  <si>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</si>
  <si>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</si>
  <si>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</si>
  <si>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</si>
  <si>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</si>
  <si>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</si>
  <si>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</si>
  <si>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</si>
  <si>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</si>
  <si>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</si>
  <si>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</si>
  <si>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</si>
  <si>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</si>
  <si>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</si>
  <si>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</si>
  <si>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</si>
  <si>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</si>
  <si>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</si>
  <si>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</si>
  <si>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</si>
  <si>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</si>
  <si>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</si>
  <si>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</si>
  <si>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</si>
  <si>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</si>
  <si>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</si>
  <si>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</si>
  <si>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</si>
  <si>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</si>
  <si>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</si>
  <si>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</si>
  <si>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</si>
  <si>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</si>
  <si>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</si>
  <si>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</si>
  <si>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</si>
  <si>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</si>
  <si>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</si>
  <si>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</si>
  <si>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</si>
  <si>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</si>
  <si>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</si>
  <si>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</si>
  <si>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</si>
  <si>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</si>
  <si>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</si>
  <si>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</si>
  <si>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</si>
  <si>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</si>
  <si>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</si>
  <si>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</si>
  <si>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</si>
  <si>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</si>
  <si>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</si>
  <si>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</si>
  <si>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</si>
  <si>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</si>
  <si>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</si>
  <si>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</si>
  <si>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</si>
  <si>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</si>
  <si>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</si>
  <si>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</si>
  <si>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</si>
  <si>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</si>
  <si>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</si>
  <si>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</si>
  <si>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</si>
  <si>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</si>
  <si>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</si>
  <si>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</si>
  <si>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</si>
  <si>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</si>
  <si>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</si>
  <si>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</si>
  <si>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</si>
  <si>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</si>
  <si>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</si>
  <si>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</si>
  <si>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</si>
  <si>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</si>
  <si>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</si>
  <si>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</si>
  <si>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</si>
  <si>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</si>
  <si>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</si>
  <si>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</si>
  <si>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</si>
  <si>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</si>
  <si>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</si>
  <si>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</si>
  <si>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</si>
  <si>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</si>
  <si>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</si>
  <si>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</si>
  <si>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</si>
  <si>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</si>
  <si>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</si>
  <si>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</si>
  <si>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</si>
  <si>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</si>
  <si>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</si>
  <si>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</si>
  <si>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</si>
  <si>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</si>
  <si>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</si>
  <si>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</si>
  <si>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</si>
  <si>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</si>
  <si>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</si>
  <si>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</si>
  <si>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</si>
  <si>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</si>
  <si>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</si>
  <si>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</si>
  <si>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</si>
  <si>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</si>
  <si>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</si>
  <si>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</si>
  <si>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</si>
  <si>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</si>
  <si>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</si>
  <si>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</si>
  <si>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</si>
  <si>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</si>
  <si>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</si>
  <si>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</si>
  <si>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</si>
  <si>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</si>
  <si>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</si>
  <si>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</si>
  <si>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</si>
  <si>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</si>
  <si>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</si>
  <si>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</si>
  <si>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</si>
  <si>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</si>
  <si>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</si>
  <si>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</si>
  <si>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</si>
  <si>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</si>
  <si>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</si>
  <si>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</si>
  <si>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</si>
  <si>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</si>
  <si>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</si>
  <si>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</si>
  <si>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</si>
  <si>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</si>
  <si>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</si>
  <si>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</si>
  <si>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</si>
  <si>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</si>
  <si>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</si>
  <si>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</si>
  <si>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</si>
  <si>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</si>
  <si>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</si>
  <si>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</si>
  <si>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</si>
  <si>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</si>
  <si>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</si>
  <si>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</si>
  <si>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</si>
  <si>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</si>
  <si>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</si>
  <si>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</si>
  <si>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</si>
  <si>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</si>
  <si>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</si>
  <si>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</si>
  <si>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</si>
  <si>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</si>
  <si>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</si>
  <si>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</si>
  <si>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</si>
  <si>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</si>
  <si>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</si>
  <si>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</si>
  <si>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</si>
  <si>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</si>
  <si>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</si>
  <si>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</si>
  <si>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</si>
  <si>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</si>
  <si>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</si>
  <si>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</si>
  <si>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</si>
  <si>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</si>
  <si>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</si>
  <si>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</si>
  <si>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</si>
  <si>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</si>
  <si>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</si>
  <si>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</si>
  <si>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</si>
  <si>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</si>
  <si>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</si>
  <si>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</si>
  <si>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</si>
  <si>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</si>
  <si>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</si>
  <si>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</si>
  <si>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</si>
  <si>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</si>
  <si>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</si>
  <si>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</si>
  <si>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</si>
  <si>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</si>
  <si>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</si>
  <si>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</si>
  <si>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</si>
  <si>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</si>
  <si>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</si>
  <si>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</si>
  <si>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</si>
  <si>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</si>
  <si>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</si>
  <si>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</si>
  <si>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</si>
  <si>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</si>
  <si>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</si>
  <si>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</si>
  <si>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</si>
  <si>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</si>
  <si>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</si>
  <si>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</si>
  <si>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</si>
  <si>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</si>
  <si>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</si>
  <si>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</si>
  <si>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</si>
  <si>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</si>
  <si>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</si>
  <si>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</si>
  <si>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</si>
  <si>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</si>
  <si>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</si>
  <si>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</si>
  <si>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</si>
  <si>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</si>
  <si>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</si>
  <si>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</si>
  <si>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</si>
  <si>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</si>
  <si>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</si>
  <si>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</si>
  <si>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</si>
  <si>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</si>
  <si>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</si>
  <si>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</si>
  <si>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</si>
  <si>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</si>
  <si>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</si>
  <si>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</si>
  <si>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</si>
  <si>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</si>
  <si>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</si>
  <si>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</si>
  <si>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</si>
  <si>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</si>
  <si>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</si>
  <si>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</si>
  <si>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</si>
  <si>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</si>
  <si>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</si>
  <si>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</si>
  <si>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</si>
  <si>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</si>
  <si>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</si>
  <si>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</si>
  <si>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</si>
  <si>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</si>
  <si>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</si>
  <si>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</si>
  <si>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</si>
  <si>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</si>
  <si>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</si>
  <si>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</si>
  <si>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</si>
  <si>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</si>
  <si>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</si>
  <si>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</si>
  <si>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</si>
  <si>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</si>
  <si>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</si>
  <si>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</si>
  <si>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</si>
  <si>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</si>
  <si>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</si>
  <si>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</si>
  <si>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</si>
  <si>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</si>
  <si>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</si>
  <si>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</si>
  <si>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</si>
  <si>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</si>
  <si>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</si>
  <si>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</si>
  <si>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</si>
  <si>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</si>
  <si>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</si>
  <si>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</si>
  <si>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</si>
  <si>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</si>
  <si>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</si>
  <si>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</si>
  <si>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</si>
  <si>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</si>
  <si>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</si>
  <si>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</si>
  <si>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</si>
  <si>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</si>
  <si>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</si>
  <si>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</si>
  <si>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</si>
  <si>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</si>
  <si>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</si>
  <si>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</si>
  <si>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</si>
  <si>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</si>
  <si>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</si>
  <si>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</si>
  <si>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</si>
  <si>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</si>
  <si>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</si>
  <si>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</si>
  <si>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</si>
  <si>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</si>
  <si>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</si>
  <si>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</si>
  <si>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</si>
  <si>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</si>
  <si>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</si>
  <si>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</si>
  <si>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</si>
  <si>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</si>
  <si>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</si>
  <si>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</si>
  <si>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</si>
  <si>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</si>
  <si>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</si>
  <si>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</si>
  <si>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</si>
  <si>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</si>
  <si>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</si>
  <si>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</si>
  <si>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</si>
  <si>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</si>
  <si>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</si>
  <si>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</si>
  <si>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</si>
  <si>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</si>
  <si>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</si>
  <si>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</si>
  <si>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</si>
  <si>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</si>
  <si>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</si>
  <si>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</si>
  <si>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</si>
  <si>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</si>
  <si>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</si>
  <si>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</si>
  <si>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</si>
  <si>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</si>
  <si>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</si>
  <si>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</si>
  <si>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</si>
  <si>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</si>
  <si>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</si>
  <si>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</si>
  <si>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</si>
  <si>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</si>
  <si>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</si>
  <si>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</si>
  <si>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</si>
  <si>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</si>
  <si>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</si>
  <si>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</si>
  <si>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</si>
  <si>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</si>
  <si>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</si>
  <si>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</si>
  <si>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</si>
  <si>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</si>
  <si>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</si>
  <si>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</si>
  <si>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</si>
  <si>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</si>
  <si>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</si>
  <si>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</si>
  <si>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</si>
  <si>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</si>
  <si>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</si>
  <si>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</si>
  <si>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</si>
  <si>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</si>
  <si>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</si>
  <si>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</si>
  <si>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</si>
  <si>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</si>
  <si>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</si>
  <si>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</si>
  <si>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</si>
  <si>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</si>
  <si>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</si>
  <si>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</si>
  <si>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</si>
  <si>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</si>
  <si>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</si>
  <si>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</si>
  <si>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</si>
  <si>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</si>
  <si>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</si>
  <si>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</si>
  <si>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</si>
  <si>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</si>
  <si>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</si>
  <si>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</si>
  <si>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</si>
  <si>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</si>
  <si>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</si>
  <si>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</si>
  <si>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</si>
  <si>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</si>
  <si>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</si>
  <si>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</si>
  <si>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</si>
  <si>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</si>
  <si>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</si>
  <si>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</si>
  <si>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</si>
  <si>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</si>
  <si>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</si>
  <si>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</si>
  <si>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</si>
  <si>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</si>
  <si>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</si>
  <si>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</si>
  <si>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</si>
  <si>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</si>
  <si>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</si>
  <si>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</si>
  <si>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</si>
  <si>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</si>
  <si>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</si>
  <si>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</si>
  <si>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</si>
  <si>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</si>
  <si>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</si>
  <si>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</si>
  <si>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</si>
  <si>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</si>
  <si>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</si>
  <si>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</si>
  <si>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</si>
  <si>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</si>
  <si>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</si>
  <si>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</si>
  <si>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</si>
  <si>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</si>
  <si>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</si>
  <si>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</si>
  <si>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</si>
  <si>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</si>
  <si>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</si>
  <si>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</si>
  <si>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</si>
  <si>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</si>
  <si>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</si>
  <si>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</si>
  <si>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</si>
  <si>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</si>
  <si>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</si>
  <si>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</si>
  <si>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</si>
  <si>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</si>
  <si>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</si>
  <si>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</si>
  <si>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</si>
  <si>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</si>
  <si>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</si>
  <si>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</si>
  <si>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</si>
  <si>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</si>
  <si>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</si>
  <si>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</si>
  <si>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</si>
  <si>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</si>
  <si>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</si>
  <si>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</si>
  <si>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</si>
  <si>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</si>
  <si>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</si>
  <si>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</si>
  <si>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</si>
  <si>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</si>
  <si>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</si>
  <si>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</si>
  <si>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</si>
  <si>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</si>
  <si>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</si>
  <si>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</si>
  <si>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</si>
  <si>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</si>
  <si>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</si>
  <si>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</si>
  <si>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</si>
  <si>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</si>
  <si>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</si>
  <si>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</si>
  <si>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</si>
  <si>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</si>
  <si>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</si>
  <si>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</si>
  <si>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</si>
  <si>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</si>
  <si>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</si>
  <si>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</si>
  <si>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</si>
  <si>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</si>
  <si>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</si>
  <si>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</si>
  <si>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</si>
  <si>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</si>
  <si>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</si>
  <si>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</si>
  <si>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</si>
  <si>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</si>
  <si>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</si>
  <si>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</si>
  <si>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</si>
  <si>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</si>
  <si>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</si>
  <si>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</si>
  <si>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</si>
  <si>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</si>
  <si>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</si>
  <si>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</si>
  <si>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</si>
  <si>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</si>
  <si>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</si>
  <si>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</si>
  <si>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</si>
  <si>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</si>
  <si>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</si>
  <si>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</si>
  <si>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</si>
  <si>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</si>
  <si>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</si>
  <si>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</si>
  <si>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</si>
  <si>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</si>
  <si>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</si>
  <si>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</si>
  <si>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</si>
  <si>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</si>
  <si>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</si>
  <si>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</si>
  <si>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</si>
  <si>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</si>
  <si>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</si>
  <si>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</si>
  <si>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</si>
  <si>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</si>
  <si>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</si>
  <si>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</si>
  <si>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</si>
  <si>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</si>
  <si>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</si>
  <si>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</si>
  <si>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</si>
  <si>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</si>
  <si>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</si>
  <si>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</si>
  <si>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</si>
  <si>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</si>
  <si>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</si>
  <si>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</si>
  <si>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</si>
  <si>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</si>
  <si>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</si>
  <si>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</si>
  <si>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</si>
  <si>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</si>
  <si>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</si>
  <si>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</si>
  <si>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</si>
  <si>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</si>
  <si>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</si>
  <si>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</si>
  <si>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</si>
  <si>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</si>
  <si>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</si>
  <si>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</si>
  <si>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</si>
  <si>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</si>
  <si>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</si>
  <si>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</si>
  <si>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</si>
  <si>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</si>
  <si>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</si>
  <si>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</si>
  <si>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</si>
  <si>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</si>
  <si>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</si>
  <si>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</si>
  <si>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</si>
  <si>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</si>
  <si>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</si>
  <si>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</si>
  <si>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</si>
  <si>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</si>
  <si>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</si>
  <si>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</si>
  <si>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</si>
  <si>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</si>
  <si>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</si>
  <si>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</si>
  <si>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</si>
  <si>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</si>
  <si>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</si>
  <si>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</si>
  <si>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</si>
  <si>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</si>
  <si>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</si>
  <si>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</si>
  <si>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</si>
  <si>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</si>
  <si>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</si>
  <si>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</si>
  <si>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</si>
  <si>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</si>
  <si>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</si>
  <si>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</si>
  <si>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</si>
  <si>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</si>
  <si>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</si>
  <si>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</si>
  <si>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</si>
  <si>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</si>
  <si>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</si>
  <si>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</si>
  <si>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</si>
  <si>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</si>
  <si>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</si>
  <si>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</si>
  <si>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</si>
  <si>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</si>
  <si>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</si>
  <si>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</si>
  <si>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</si>
  <si>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</si>
  <si>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</si>
  <si>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</si>
  <si>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</si>
  <si>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</si>
  <si>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</si>
  <si>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</si>
  <si>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</si>
  <si>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</si>
  <si>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</si>
  <si>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</si>
  <si>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</si>
  <si>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</si>
  <si>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</si>
  <si>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</si>
  <si>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</si>
  <si>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</si>
  <si>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</si>
  <si>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</si>
  <si>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</si>
  <si>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</si>
  <si>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</si>
  <si>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</si>
  <si>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</si>
  <si>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</si>
  <si>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</si>
  <si>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</si>
  <si>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</si>
  <si>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</si>
  <si>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</si>
  <si>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</si>
  <si>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</si>
  <si>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</si>
  <si>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</si>
  <si>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</si>
  <si>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</si>
  <si>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</si>
  <si>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</si>
  <si>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</si>
  <si>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</si>
  <si>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</si>
  <si>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</si>
  <si>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</si>
  <si>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</si>
  <si>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</si>
  <si>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</si>
  <si>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</si>
  <si>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</si>
  <si>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</si>
  <si>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</si>
  <si>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</si>
  <si>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</si>
  <si>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</si>
  <si>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</si>
  <si>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</si>
  <si>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</si>
  <si>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</si>
  <si>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</si>
  <si>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</si>
  <si>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</si>
  <si>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</si>
  <si>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</si>
  <si>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</si>
  <si>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</si>
  <si>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</si>
  <si>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</si>
  <si>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</si>
  <si>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</si>
  <si>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</si>
  <si>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</si>
  <si>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</si>
  <si>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</si>
  <si>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</si>
  <si>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</si>
  <si>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</si>
  <si>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</si>
  <si>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</si>
  <si>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</si>
  <si>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</si>
  <si>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</si>
  <si>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</si>
  <si>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</si>
  <si>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</si>
  <si>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</si>
  <si>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</si>
  <si>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</si>
  <si>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</si>
  <si>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</si>
  <si>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</si>
  <si>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</si>
  <si>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</si>
  <si>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</si>
  <si>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</si>
  <si>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</si>
  <si>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</si>
  <si>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</si>
  <si>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</si>
  <si>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</si>
  <si>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</si>
  <si>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</si>
  <si>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</si>
  <si>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</si>
  <si>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</si>
  <si>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</si>
  <si>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</si>
  <si>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</si>
  <si>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</si>
  <si>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</si>
  <si>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</si>
  <si>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</si>
  <si>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</si>
  <si>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</si>
  <si>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</si>
  <si>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</si>
  <si>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</si>
  <si>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</si>
  <si>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</si>
  <si>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</si>
  <si>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</si>
  <si>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</si>
  <si>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</si>
  <si>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</si>
  <si>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</si>
  <si>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</si>
  <si>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</si>
  <si>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</si>
  <si>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</si>
  <si>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</si>
  <si>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</si>
  <si>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</si>
  <si>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</si>
  <si>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</si>
  <si>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</si>
  <si>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</si>
  <si>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</si>
  <si>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</si>
  <si>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</si>
  <si>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</si>
  <si>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</si>
  <si>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</si>
  <si>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</si>
  <si>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</si>
  <si>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</si>
  <si>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</si>
  <si>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</si>
  <si>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</si>
  <si>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</si>
  <si>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</si>
  <si>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</si>
  <si>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</si>
  <si>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</si>
  <si>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</si>
  <si>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</si>
  <si>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</si>
  <si>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</si>
  <si>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</si>
  <si>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</si>
  <si>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</si>
  <si>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</si>
  <si>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</si>
  <si>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</si>
  <si>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</si>
  <si>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</si>
  <si>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</si>
  <si>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</si>
  <si>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</si>
  <si>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</si>
  <si>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</si>
  <si>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</si>
  <si>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</si>
  <si>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</si>
  <si>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</si>
  <si>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</si>
  <si>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</si>
  <si>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</si>
  <si>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</si>
  <si>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</si>
  <si>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</si>
  <si>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</si>
  <si>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</si>
  <si>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</si>
  <si>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</si>
  <si>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</si>
  <si>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</si>
  <si>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</si>
  <si>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</si>
  <si>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</si>
  <si>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</si>
  <si>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</si>
  <si>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</si>
  <si>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</si>
  <si>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</si>
  <si>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</si>
  <si>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</si>
  <si>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</si>
  <si>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</si>
  <si>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</si>
  <si>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</si>
  <si>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</si>
  <si>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</si>
  <si>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</si>
  <si>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</si>
  <si>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</si>
  <si>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</si>
  <si>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</si>
  <si>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</si>
  <si>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</si>
  <si>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</si>
  <si>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</si>
  <si>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</si>
  <si>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</si>
  <si>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</si>
  <si>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</si>
  <si>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</si>
  <si>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</si>
  <si>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</si>
  <si>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</si>
  <si>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</si>
  <si>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</si>
  <si>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</si>
  <si>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</si>
  <si>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</si>
  <si>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</si>
  <si>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</si>
  <si>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</si>
  <si>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</si>
  <si>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</si>
  <si>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</si>
  <si>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</si>
  <si>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</si>
  <si>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</si>
  <si>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</si>
  <si>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</si>
  <si>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</si>
  <si>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</si>
  <si>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</si>
  <si>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</si>
  <si>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</si>
  <si>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</si>
  <si>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</si>
  <si>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</si>
  <si>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</si>
  <si>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</si>
  <si>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</si>
  <si>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</si>
  <si>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</si>
  <si>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</si>
  <si>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</si>
  <si>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</si>
  <si>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</si>
  <si>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</si>
  <si>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</si>
  <si>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</si>
  <si>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</si>
  <si>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</si>
  <si>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</si>
  <si>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</si>
  <si>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</si>
  <si>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</si>
  <si>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</si>
  <si>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</si>
  <si>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</si>
  <si>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</si>
  <si>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</si>
  <si>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</si>
  <si>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</si>
  <si>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</si>
  <si>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</si>
  <si>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</si>
  <si>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</si>
  <si>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</si>
  <si>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</si>
  <si>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</si>
  <si>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</si>
  <si>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</si>
  <si>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</si>
  <si>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</si>
  <si>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</si>
  <si>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</si>
  <si>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</si>
  <si>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</si>
  <si>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</si>
  <si>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</si>
  <si>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</si>
  <si>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</si>
  <si>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</si>
  <si>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</si>
  <si>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</si>
  <si>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</si>
  <si>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</si>
  <si>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</si>
  <si>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</si>
  <si>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</si>
  <si>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</si>
  <si>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</si>
  <si>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</si>
  <si>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</si>
  <si>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</si>
  <si>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</si>
  <si>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</si>
  <si>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</si>
  <si>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</si>
  <si>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</si>
  <si>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</si>
  <si>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</si>
  <si>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</si>
  <si>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</si>
  <si>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</si>
  <si>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</si>
  <si>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</si>
  <si>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</si>
  <si>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</si>
  <si>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</si>
  <si>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</si>
  <si>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</si>
  <si>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</si>
  <si>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</si>
  <si>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</si>
  <si>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</si>
  <si>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</si>
  <si>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</si>
  <si>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</si>
  <si>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</si>
  <si>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</si>
  <si>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</si>
  <si>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</si>
  <si>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</si>
  <si>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</si>
  <si>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</si>
  <si>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</si>
  <si>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</si>
  <si>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</si>
  <si>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</si>
  <si>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</si>
  <si>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</si>
  <si>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</si>
  <si>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</si>
  <si>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</si>
  <si>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</si>
  <si>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</si>
  <si>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</si>
  <si>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</si>
  <si>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</si>
  <si>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</si>
  <si>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</si>
  <si>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</si>
  <si>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</si>
  <si>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</si>
  <si>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</si>
  <si>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</si>
  <si>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</si>
  <si>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</si>
  <si>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</si>
  <si>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</si>
  <si>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</si>
  <si>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</si>
  <si>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</si>
  <si>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</si>
  <si>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</si>
  <si>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</si>
  <si>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</si>
  <si>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</si>
  <si>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</si>
  <si>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</si>
  <si>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</si>
  <si>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</si>
  <si>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</si>
  <si>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</si>
  <si>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</si>
  <si>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</si>
  <si>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</si>
  <si>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</si>
  <si>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</si>
  <si>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</si>
  <si>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</si>
  <si>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</si>
  <si>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</si>
  <si>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</si>
  <si>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</si>
  <si>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</si>
  <si>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</si>
  <si>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</si>
  <si>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</si>
  <si>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</si>
  <si>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</si>
  <si>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</si>
  <si>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</si>
  <si>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</si>
  <si>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</si>
  <si>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</si>
  <si>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</si>
  <si>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</si>
  <si>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</si>
  <si>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</si>
  <si>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</si>
  <si>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</si>
  <si>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</si>
  <si>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</si>
  <si>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</si>
  <si>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</si>
  <si>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</si>
  <si>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</si>
  <si>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</si>
  <si>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</si>
  <si>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</si>
  <si>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</si>
  <si>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</si>
  <si>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</si>
  <si>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</si>
  <si>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</si>
  <si>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</si>
  <si>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</si>
  <si>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</si>
  <si>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</si>
  <si>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</si>
  <si>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</si>
  <si>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</si>
  <si>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</si>
  <si>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</si>
  <si>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</si>
  <si>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</si>
  <si>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</si>
  <si>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</si>
  <si>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</si>
  <si>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</si>
  <si>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</si>
  <si>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</si>
  <si>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</si>
  <si>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</si>
  <si>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</si>
  <si>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</si>
  <si>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</si>
  <si>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</si>
  <si>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</si>
  <si>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</si>
  <si>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</si>
  <si>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</si>
  <si>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</si>
  <si>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</si>
  <si>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</si>
  <si>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</si>
  <si>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</si>
  <si>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</si>
  <si>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</si>
  <si>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</si>
  <si>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</si>
  <si>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</si>
  <si>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</si>
  <si>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</si>
  <si>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</si>
  <si>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</si>
  <si>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</si>
  <si>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</si>
  <si>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</si>
  <si>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</si>
  <si>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</si>
  <si>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</si>
  <si>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</si>
  <si>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</si>
  <si>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</si>
  <si>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</si>
  <si>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</si>
  <si>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</si>
  <si>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</si>
  <si>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</si>
  <si>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</si>
  <si>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</si>
  <si>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</si>
  <si>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</si>
  <si>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</si>
  <si>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</si>
  <si>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</si>
  <si>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</si>
  <si>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</si>
  <si>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</si>
  <si>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</si>
  <si>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</si>
  <si>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</si>
  <si>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</si>
  <si>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</si>
  <si>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</si>
  <si>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</si>
  <si>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</si>
  <si>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</si>
  <si>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</si>
  <si>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</si>
  <si>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</si>
  <si>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</si>
  <si>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</si>
  <si>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</si>
  <si>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</si>
  <si>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</si>
  <si>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</si>
  <si>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</si>
  <si>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</si>
  <si>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</si>
  <si>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</si>
  <si>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</si>
  <si>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</si>
  <si>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</si>
  <si>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</si>
  <si>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</si>
  <si>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</si>
  <si>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</si>
  <si>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</si>
  <si>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</si>
  <si>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</si>
  <si>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</si>
  <si>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</si>
  <si>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</si>
  <si>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</si>
  <si>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</si>
  <si>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</si>
  <si>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</si>
  <si>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</si>
  <si>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</si>
  <si>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</si>
  <si>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</si>
  <si>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</si>
  <si>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</si>
  <si>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</si>
  <si>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</si>
  <si>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</si>
  <si>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</si>
  <si>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</si>
  <si>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</si>
  <si>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</si>
  <si>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</si>
  <si>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</si>
  <si>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</si>
  <si>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</si>
  <si>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</si>
  <si>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</si>
  <si>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</si>
  <si>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</si>
  <si>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</si>
  <si>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</si>
  <si>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</si>
  <si>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</si>
  <si>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</si>
  <si>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</si>
  <si>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</si>
  <si>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</si>
  <si>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</si>
  <si>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</si>
  <si>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</si>
  <si>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</si>
  <si>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</si>
  <si>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</si>
  <si>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</si>
  <si>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</si>
  <si>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</si>
  <si>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</si>
  <si>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</si>
  <si>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</si>
  <si>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</si>
  <si>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</si>
  <si>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</si>
  <si>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</si>
  <si>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</si>
  <si>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</si>
  <si>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</si>
  <si>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</si>
  <si>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</si>
  <si>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</si>
  <si>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</si>
  <si>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</si>
  <si>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</si>
  <si>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</si>
  <si>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</si>
  <si>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</si>
  <si>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</si>
  <si>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</si>
  <si>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</si>
  <si>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</si>
  <si>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</si>
  <si>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</si>
  <si>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</si>
  <si>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</si>
  <si>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</si>
  <si>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</si>
  <si>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</si>
  <si>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</si>
  <si>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</si>
  <si>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</si>
  <si>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</si>
  <si>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</si>
  <si>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</si>
  <si>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</si>
  <si>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</si>
  <si>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</si>
  <si>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</si>
  <si>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</si>
  <si>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</si>
  <si>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</si>
  <si>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</si>
  <si>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</si>
  <si>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</si>
  <si>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</si>
  <si>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</si>
  <si>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</si>
  <si>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</si>
  <si>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</si>
  <si>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</si>
  <si>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</si>
  <si>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</si>
  <si>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</si>
  <si>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</si>
  <si>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</si>
  <si>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</si>
  <si>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</si>
  <si>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</si>
  <si>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</si>
  <si>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</si>
  <si>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</si>
  <si>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</si>
  <si>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</si>
  <si>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</si>
  <si>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</si>
  <si>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</si>
  <si>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</si>
  <si>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</si>
  <si>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</si>
  <si>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</si>
  <si>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</si>
  <si>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</si>
  <si>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</si>
  <si>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</si>
  <si>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</si>
  <si>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</si>
  <si>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</si>
  <si>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</si>
  <si>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</si>
  <si>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</si>
  <si>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</si>
  <si>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</si>
  <si>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</si>
  <si>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</si>
  <si>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</si>
  <si>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</si>
  <si>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</si>
  <si>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</si>
  <si>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</si>
  <si>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</si>
  <si>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</si>
  <si>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</si>
  <si>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</si>
  <si>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</si>
  <si>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</si>
  <si>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</si>
  <si>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</si>
  <si>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</si>
  <si>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</si>
  <si>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</si>
  <si>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</si>
  <si>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</si>
  <si>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</si>
  <si>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</si>
  <si>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</si>
  <si>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</si>
  <si>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</si>
  <si>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</si>
  <si>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</si>
  <si>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</si>
  <si>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</si>
  <si>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</si>
  <si>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</si>
  <si>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</si>
  <si>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</si>
  <si>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</si>
  <si>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</si>
  <si>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</si>
  <si>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</si>
  <si>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</si>
  <si>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</si>
  <si>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</si>
  <si>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</si>
  <si>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</si>
  <si>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</si>
  <si>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</si>
  <si>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</si>
  <si>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</si>
  <si>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</si>
  <si>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</si>
  <si>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</si>
  <si>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</si>
  <si>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</si>
  <si>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</si>
  <si>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</si>
  <si>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</si>
  <si>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</si>
  <si>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</si>
  <si>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</si>
  <si>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</si>
  <si>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</si>
  <si>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</si>
  <si>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</si>
  <si>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</si>
  <si>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</si>
  <si>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</si>
  <si>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</si>
  <si>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</si>
  <si>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</si>
  <si>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</si>
  <si>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</si>
  <si>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</si>
  <si>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</si>
  <si>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</si>
  <si>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</si>
  <si>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</si>
  <si>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</si>
  <si>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</si>
  <si>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</si>
  <si>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</si>
  <si>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</si>
  <si>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</si>
  <si>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</si>
  <si>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</si>
  <si>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</si>
  <si>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</si>
  <si>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</si>
  <si>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</si>
  <si>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</si>
  <si>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</si>
  <si>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</si>
  <si>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</si>
  <si>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</si>
  <si>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</si>
  <si>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</si>
  <si>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</si>
  <si>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</si>
  <si>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</si>
  <si>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</si>
  <si>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</si>
  <si>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</si>
  <si>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</si>
  <si>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</si>
  <si>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</si>
  <si>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</si>
  <si>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</si>
  <si>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</si>
  <si>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</si>
  <si>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</si>
  <si>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</si>
  <si>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</si>
  <si>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</si>
  <si>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</si>
  <si>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</si>
  <si>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</si>
  <si>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</si>
  <si>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</si>
  <si>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</si>
  <si>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</si>
  <si>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</si>
  <si>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</si>
  <si>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</si>
  <si>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</si>
  <si>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</si>
  <si>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</si>
  <si>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</si>
  <si>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</si>
  <si>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</si>
  <si>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</si>
  <si>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</si>
  <si>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</si>
  <si>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</si>
  <si>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</si>
  <si>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</si>
  <si>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</si>
  <si>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</si>
  <si>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</si>
  <si>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</si>
  <si>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</si>
  <si>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</si>
  <si>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</si>
  <si>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</si>
  <si>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</si>
  <si>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</si>
  <si>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</si>
  <si>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</si>
  <si>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</si>
  <si>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</si>
  <si>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</si>
  <si>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</si>
  <si>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</si>
  <si>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</si>
  <si>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</si>
  <si>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</si>
  <si>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</si>
  <si>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</si>
  <si>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</si>
  <si>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</si>
  <si>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</si>
  <si>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</si>
  <si>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</si>
  <si>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</si>
  <si>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</si>
  <si>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</si>
  <si>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</si>
  <si>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</si>
  <si>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</si>
  <si>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</si>
  <si>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</si>
  <si>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</si>
  <si>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</si>
  <si>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</si>
  <si>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</si>
  <si>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</si>
  <si>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</si>
  <si>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</si>
  <si>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</si>
  <si>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</si>
  <si>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</si>
  <si>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</si>
  <si>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</si>
  <si>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</si>
  <si>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</si>
  <si>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</si>
  <si>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</si>
  <si>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</si>
  <si>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</si>
  <si>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</si>
  <si>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</si>
  <si>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</si>
  <si>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</si>
  <si>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</si>
  <si>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</si>
  <si>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</si>
  <si>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</si>
  <si>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</si>
  <si>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</si>
  <si>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</si>
  <si>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</si>
  <si>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</si>
  <si>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</si>
  <si>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</si>
  <si>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</si>
  <si>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</si>
  <si>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</si>
  <si>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</si>
  <si>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</si>
  <si>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</si>
  <si>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</si>
  <si>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</si>
  <si>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</si>
  <si>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</si>
  <si>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</si>
  <si>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</si>
  <si>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</si>
  <si>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</si>
  <si>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</si>
  <si>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</si>
  <si>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</si>
  <si>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</si>
  <si>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</si>
  <si>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</si>
  <si>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</si>
  <si>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</si>
  <si>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</si>
  <si>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</si>
  <si>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</si>
  <si>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</si>
  <si>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</si>
  <si>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</si>
  <si>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</si>
  <si>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</si>
  <si>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</si>
  <si>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</si>
  <si>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</si>
  <si>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</si>
  <si>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</si>
  <si>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</si>
  <si>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</si>
  <si>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</si>
  <si>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</si>
  <si>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</si>
  <si>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</si>
  <si>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</si>
  <si>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</si>
  <si>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</si>
  <si>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</si>
  <si>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</si>
  <si>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</si>
  <si>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</si>
  <si>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</si>
  <si>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</si>
  <si>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</si>
  <si>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</si>
  <si>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</si>
  <si>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</si>
  <si>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</si>
  <si>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</si>
  <si>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</si>
  <si>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</si>
  <si>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</si>
  <si>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</si>
  <si>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</si>
  <si>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</si>
  <si>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</si>
  <si>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</si>
  <si>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</si>
  <si>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</si>
  <si>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</si>
  <si>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</si>
  <si>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</si>
  <si>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</si>
  <si>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</si>
  <si>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</si>
  <si>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</si>
  <si>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</si>
  <si>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</si>
  <si>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</si>
  <si>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</si>
  <si>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</si>
  <si>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</si>
  <si>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</si>
  <si>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</si>
  <si>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</si>
  <si>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</si>
  <si>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</si>
  <si>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</si>
  <si>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</si>
  <si>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</si>
  <si>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</si>
  <si>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</si>
  <si>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</si>
  <si>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</si>
  <si>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</si>
  <si>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</si>
  <si>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</si>
  <si>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</si>
  <si>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</si>
  <si>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</si>
  <si>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</si>
  <si>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</si>
  <si>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</si>
  <si>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</si>
  <si>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</si>
  <si>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</si>
  <si>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</si>
  <si>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</si>
  <si>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</si>
  <si>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</si>
  <si>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</si>
  <si>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</si>
  <si>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</si>
  <si>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</si>
  <si>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</si>
  <si>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</si>
  <si>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</si>
  <si>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</si>
  <si>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</si>
  <si>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</si>
  <si>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</si>
  <si>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</si>
  <si>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</si>
  <si>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</si>
  <si>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</si>
  <si>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</si>
  <si>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</si>
  <si>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</si>
  <si>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</si>
  <si>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</si>
  <si>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</si>
  <si>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</si>
  <si>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</si>
  <si>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</si>
  <si>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</si>
  <si>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</si>
  <si>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</si>
  <si>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</si>
  <si>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</si>
  <si>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</si>
  <si>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</si>
  <si>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</si>
  <si>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</si>
  <si>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</si>
  <si>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</si>
  <si>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</si>
  <si>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</si>
  <si>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</si>
  <si>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</si>
  <si>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</si>
  <si>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</si>
  <si>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</si>
  <si>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</si>
  <si>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</si>
  <si>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</si>
  <si>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</si>
  <si>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</si>
  <si>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</si>
  <si>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</si>
  <si>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</si>
  <si>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</si>
  <si>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</si>
  <si>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</si>
  <si>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</si>
  <si>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</si>
  <si>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</si>
  <si>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</si>
  <si>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</si>
  <si>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</si>
  <si>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</si>
  <si>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</si>
  <si>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</si>
  <si>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</si>
  <si>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</si>
  <si>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</si>
  <si>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</si>
  <si>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</si>
  <si>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</si>
  <si>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</si>
  <si>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</si>
  <si>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</si>
  <si>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</si>
  <si>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</si>
  <si>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</si>
  <si>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</si>
  <si>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</si>
  <si>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</si>
  <si>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</si>
  <si>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</si>
  <si>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</si>
  <si>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</si>
  <si>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</si>
  <si>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</si>
  <si>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</si>
  <si>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</si>
  <si>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</si>
  <si>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</si>
  <si>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</si>
  <si>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</si>
  <si>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</si>
  <si>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</si>
  <si>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</si>
  <si>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</si>
  <si>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</si>
  <si>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</si>
  <si>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</si>
  <si>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</si>
  <si>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</si>
  <si>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</si>
  <si>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</si>
  <si>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</si>
  <si>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</si>
  <si>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</si>
  <si>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</si>
  <si>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</si>
  <si>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</si>
  <si>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</si>
  <si>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</si>
  <si>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</si>
  <si>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</si>
  <si>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</si>
  <si>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</si>
  <si>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</si>
  <si>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</si>
  <si>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</si>
  <si>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</si>
  <si>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</si>
  <si>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</si>
  <si>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</si>
  <si>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</si>
  <si>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</si>
  <si>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</si>
  <si>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</si>
  <si>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</si>
  <si>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</si>
  <si>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</si>
  <si>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</si>
  <si>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</si>
  <si>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</si>
  <si>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</si>
  <si>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</si>
  <si>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</si>
  <si>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</si>
  <si>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</si>
  <si>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</si>
  <si>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</si>
  <si>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</si>
  <si>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</si>
  <si>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</si>
  <si>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</si>
  <si>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</si>
  <si>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</si>
  <si>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</si>
  <si>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</si>
  <si>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</si>
  <si>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</si>
  <si>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</si>
  <si>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</si>
  <si>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</si>
  <si>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</si>
  <si>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</si>
  <si>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</si>
  <si>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</si>
  <si>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</si>
  <si>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</si>
  <si>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</si>
  <si>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</si>
  <si>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</si>
  <si>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</si>
  <si>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</si>
  <si>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</si>
  <si>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</si>
  <si>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</si>
  <si>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</si>
  <si>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</si>
  <si>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</si>
  <si>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</si>
  <si>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</si>
  <si>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</si>
  <si>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</si>
  <si>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</si>
  <si>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</si>
  <si>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</si>
  <si>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</si>
  <si>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</si>
  <si>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</si>
  <si>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</si>
  <si>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</si>
  <si>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</si>
  <si>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</si>
  <si>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</si>
  <si>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</si>
  <si>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</si>
  <si>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</si>
  <si>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</si>
  <si>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</si>
  <si>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</si>
  <si>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</si>
  <si>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</si>
  <si>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</si>
  <si>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</si>
  <si>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</si>
  <si>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</si>
  <si>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</si>
  <si>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</si>
  <si>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</si>
  <si>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</si>
  <si>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</si>
  <si>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</si>
  <si>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</si>
  <si>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</si>
  <si>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</si>
  <si>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</si>
  <si>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</si>
  <si>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</si>
  <si>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</si>
  <si>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</si>
  <si>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</si>
  <si>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</si>
  <si>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</si>
  <si>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</si>
  <si>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</si>
  <si>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</si>
  <si>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</si>
  <si>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</si>
  <si>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</si>
  <si>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</si>
  <si>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</si>
  <si>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</si>
  <si>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</si>
  <si>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</si>
  <si>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</si>
  <si>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</si>
  <si>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</si>
  <si>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</si>
  <si>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</si>
  <si>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</si>
  <si>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</si>
  <si>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</si>
  <si>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</si>
  <si>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</si>
  <si>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</si>
  <si>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</si>
  <si>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</si>
  <si>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</si>
  <si>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</si>
  <si>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</si>
  <si>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</si>
  <si>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</si>
  <si>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</si>
  <si>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</si>
  <si>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</si>
  <si>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</si>
  <si>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</si>
  <si>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</si>
  <si>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</si>
  <si>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</si>
  <si>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</si>
  <si>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</si>
  <si>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</si>
  <si>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</si>
  <si>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</si>
  <si>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</si>
  <si>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</si>
  <si>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</si>
  <si>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</si>
  <si>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</si>
  <si>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</si>
  <si>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</si>
  <si>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</si>
  <si>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</si>
  <si>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</si>
  <si>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</si>
  <si>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</si>
  <si>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</si>
  <si>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</si>
  <si>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</si>
  <si>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</si>
  <si>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</si>
  <si>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</si>
  <si>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</si>
  <si>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</si>
  <si>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</si>
  <si>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</si>
  <si>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</si>
  <si>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</si>
  <si>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</si>
  <si>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</si>
  <si>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</si>
  <si>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</si>
  <si>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</si>
  <si>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</si>
  <si>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</si>
  <si>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</si>
  <si>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</si>
  <si>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</si>
  <si>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</si>
  <si>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</si>
  <si>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</si>
  <si>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</si>
  <si>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</si>
  <si>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</si>
  <si>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</si>
  <si>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</si>
  <si>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</si>
  <si>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</si>
  <si>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</si>
  <si>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</si>
  <si>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</si>
  <si>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</si>
  <si>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</si>
  <si>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</si>
  <si>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</si>
  <si>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</si>
  <si>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</si>
  <si>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</si>
  <si>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</si>
  <si>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</si>
  <si>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</si>
  <si>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</si>
  <si>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</si>
  <si>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</si>
  <si>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</si>
  <si>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</si>
  <si>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</si>
  <si>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</si>
  <si>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</si>
  <si>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</si>
  <si>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</si>
  <si>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</si>
  <si>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</si>
  <si>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</si>
  <si>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</si>
  <si>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</si>
  <si>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</si>
  <si>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</si>
  <si>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</si>
  <si>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</si>
  <si>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</si>
  <si>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</si>
  <si>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</si>
  <si>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</si>
  <si>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</si>
  <si>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</si>
  <si>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</si>
  <si>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</si>
  <si>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</si>
  <si>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</si>
  <si>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</si>
  <si>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</si>
  <si>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</si>
  <si>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</si>
  <si>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</si>
  <si>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</si>
  <si>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</si>
  <si>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</si>
  <si>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</si>
  <si>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</si>
  <si>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</si>
  <si>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</si>
  <si>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</si>
  <si>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</si>
  <si>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</si>
  <si>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</si>
  <si>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</si>
  <si>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</si>
  <si>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</si>
  <si>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</si>
  <si>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</si>
  <si>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</si>
  <si>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</si>
  <si>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</si>
  <si>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</si>
  <si>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</si>
  <si>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</si>
  <si>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</si>
  <si>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</si>
  <si>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</si>
  <si>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</si>
  <si>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</si>
  <si>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</si>
  <si>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</si>
  <si>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</si>
  <si>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</si>
  <si>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</si>
  <si>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</si>
  <si>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</si>
  <si>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</si>
  <si>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</si>
  <si>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</si>
  <si>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</si>
  <si>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</si>
  <si>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</si>
  <si>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</si>
  <si>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</si>
  <si>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</si>
  <si>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</si>
  <si>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</si>
  <si>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</si>
  <si>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</si>
  <si>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</si>
  <si>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</si>
  <si>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</si>
  <si>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</si>
  <si>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</si>
  <si>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</si>
  <si>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</si>
  <si>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</si>
  <si>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</si>
  <si>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</si>
  <si>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</si>
  <si>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</si>
  <si>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</si>
  <si>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</si>
  <si>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</si>
  <si>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</si>
  <si>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</si>
  <si>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</si>
  <si>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</si>
  <si>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</si>
  <si>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</si>
  <si>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</si>
  <si>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</si>
  <si>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</si>
  <si>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</si>
  <si>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</si>
  <si>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</si>
  <si>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</si>
  <si>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</si>
  <si>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</si>
  <si>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</si>
  <si>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</si>
  <si>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</si>
  <si>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</si>
  <si>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</si>
  <si>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</si>
  <si>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</si>
  <si>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</si>
  <si>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</si>
  <si>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</si>
  <si>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</si>
  <si>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</si>
  <si>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</si>
  <si>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</si>
  <si>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</si>
  <si>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</si>
  <si>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</si>
  <si>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</si>
  <si>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</si>
  <si>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</si>
  <si>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</si>
  <si>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</si>
  <si>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</si>
  <si>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</si>
  <si>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</si>
  <si>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</si>
  <si>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</si>
  <si>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</si>
  <si>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</si>
  <si>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</si>
  <si>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</si>
  <si>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</si>
  <si>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</si>
  <si>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</si>
  <si>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</si>
  <si>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</si>
  <si>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</si>
  <si>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</si>
  <si>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</si>
  <si>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</si>
  <si>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</si>
  <si>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</si>
  <si>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</si>
  <si>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</si>
  <si>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</si>
  <si>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</si>
  <si>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</si>
  <si>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</si>
  <si>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</si>
  <si>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</si>
  <si>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</si>
  <si>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</si>
  <si>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</si>
  <si>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</si>
  <si>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</si>
  <si>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</si>
  <si>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</si>
  <si>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</si>
  <si>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</si>
  <si>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</si>
  <si>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</si>
  <si>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</si>
  <si>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</si>
  <si>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</si>
  <si>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</si>
  <si>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</si>
  <si>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</si>
  <si>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</si>
  <si>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</si>
  <si>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</si>
  <si>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</si>
  <si>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</si>
  <si>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</si>
  <si>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</si>
  <si>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</si>
  <si>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</si>
  <si>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</si>
  <si>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</si>
  <si>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</si>
  <si>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</si>
  <si>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</si>
  <si>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</si>
  <si>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</si>
  <si>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</si>
  <si>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</si>
  <si>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</si>
  <si>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</si>
  <si>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</si>
  <si>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</si>
  <si>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</si>
  <si>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</si>
  <si>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</si>
  <si>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</si>
  <si>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</si>
  <si>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</si>
  <si>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</si>
  <si>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</si>
  <si>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</si>
  <si>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</si>
  <si>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</si>
  <si>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</si>
  <si>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</si>
  <si>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</si>
  <si>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</si>
  <si>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</si>
  <si>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</si>
  <si>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</si>
  <si>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</si>
  <si>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</si>
  <si>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</si>
  <si>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</si>
  <si>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</si>
  <si>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</si>
  <si>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</si>
  <si>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</si>
  <si>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</si>
  <si>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</si>
  <si>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</si>
  <si>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</si>
  <si>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</si>
  <si>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</si>
  <si>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</si>
  <si>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</si>
  <si>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</si>
  <si>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</si>
  <si>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</si>
  <si>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</si>
  <si>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</si>
  <si>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</si>
  <si>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</si>
  <si>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</si>
  <si>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</si>
  <si>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</si>
  <si>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</si>
  <si>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</si>
  <si>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</si>
  <si>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</si>
  <si>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</si>
  <si>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</si>
  <si>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</si>
  <si>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</si>
  <si>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</si>
  <si>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</si>
  <si>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</si>
  <si>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</si>
  <si>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</si>
  <si>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</si>
  <si>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</si>
  <si>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</si>
  <si>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</si>
  <si>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</si>
  <si>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</si>
  <si>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</si>
  <si>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</si>
  <si>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</si>
  <si>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</si>
  <si>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</si>
  <si>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</si>
  <si>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</si>
  <si>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</si>
  <si>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</si>
  <si>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</si>
  <si>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</si>
  <si>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</si>
  <si>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</si>
  <si>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</si>
  <si>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</si>
  <si>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</si>
  <si>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</si>
  <si>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</si>
  <si>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</si>
  <si>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</si>
  <si>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</si>
  <si>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</si>
  <si>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</si>
  <si>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</si>
  <si>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</si>
  <si>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</si>
  <si>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</si>
  <si>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</si>
  <si>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</si>
  <si>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</si>
  <si>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</si>
  <si>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</si>
  <si>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</si>
  <si>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</si>
  <si>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</si>
  <si>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</si>
  <si>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</si>
  <si>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</si>
  <si>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</si>
  <si>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</si>
  <si>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</si>
  <si>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</si>
  <si>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</si>
  <si>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</si>
  <si>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</si>
  <si>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</si>
  <si>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</si>
  <si>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</si>
  <si>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</si>
  <si>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</si>
  <si>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</si>
  <si>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</si>
  <si>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</si>
  <si>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</si>
  <si>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</si>
  <si>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</si>
  <si>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</si>
  <si>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</si>
  <si>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</si>
  <si>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</si>
  <si>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</si>
  <si>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</si>
  <si>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</si>
  <si>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</si>
  <si>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</si>
  <si>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</si>
  <si>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</si>
  <si>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</si>
  <si>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</si>
  <si>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</si>
  <si>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</si>
  <si>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</si>
  <si>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</si>
  <si>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</si>
  <si>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</si>
  <si>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</si>
  <si>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</si>
  <si>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</si>
  <si>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</si>
  <si>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</si>
  <si>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</si>
  <si>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</si>
  <si>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</si>
  <si>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</si>
  <si>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</si>
  <si>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</si>
  <si>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</si>
  <si>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</si>
  <si>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</si>
  <si>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</si>
  <si>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</si>
  <si>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</si>
  <si>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</si>
  <si>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</si>
  <si>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</si>
  <si>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</si>
  <si>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</si>
  <si>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</si>
  <si>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</si>
  <si>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</si>
  <si>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</si>
  <si>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</si>
  <si>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</si>
  <si>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</si>
  <si>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</si>
  <si>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</si>
  <si>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</si>
  <si>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</si>
  <si>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</si>
  <si>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</si>
  <si>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</si>
  <si>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</si>
  <si>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</si>
  <si>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</si>
  <si>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</si>
  <si>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</si>
  <si>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</si>
  <si>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</si>
  <si>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</si>
  <si>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</si>
  <si>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</si>
  <si>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</si>
  <si>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</si>
  <si>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</si>
  <si>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</si>
  <si>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</si>
  <si>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</si>
  <si>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</si>
  <si>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</si>
  <si>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</si>
  <si>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</si>
  <si>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</si>
  <si>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</si>
  <si>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</si>
  <si>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</si>
  <si>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</si>
  <si>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</si>
  <si>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</si>
  <si>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</si>
  <si>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</si>
  <si>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</si>
  <si>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</si>
  <si>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</si>
  <si>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</si>
  <si>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</si>
  <si>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</si>
  <si>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</si>
  <si>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</si>
  <si>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</si>
  <si>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</si>
  <si>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</si>
  <si>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</si>
  <si>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</si>
  <si>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</si>
  <si>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</si>
  <si>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</si>
  <si>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</si>
  <si>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</si>
  <si>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</si>
  <si>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</si>
  <si>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</si>
  <si>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</si>
  <si>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</si>
  <si>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</si>
  <si>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</si>
  <si>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</si>
  <si>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</si>
  <si>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</si>
  <si>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</si>
  <si>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</si>
  <si>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</si>
  <si>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</si>
  <si>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</si>
  <si>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</si>
  <si>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</si>
  <si>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</si>
  <si>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</si>
  <si>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</si>
  <si>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</si>
  <si>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</si>
  <si>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</si>
  <si>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</si>
  <si>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</si>
  <si>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</si>
  <si>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</si>
  <si>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</si>
  <si>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</si>
  <si>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</si>
  <si>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</si>
  <si>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</si>
  <si>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</si>
  <si>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</si>
  <si>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</si>
  <si>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</si>
  <si>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</si>
  <si>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</si>
  <si>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</si>
  <si>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</si>
  <si>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</si>
  <si>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</si>
  <si>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</si>
  <si>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</si>
  <si>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</si>
  <si>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</si>
  <si>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</si>
  <si>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</si>
  <si>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</si>
  <si>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</si>
  <si>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</si>
  <si>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</si>
  <si>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</si>
  <si>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</si>
  <si>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</si>
  <si>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</si>
  <si>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</si>
  <si>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</si>
  <si>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</si>
  <si>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</si>
  <si>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</si>
  <si>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</si>
  <si>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</si>
  <si>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</si>
  <si>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</si>
  <si>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</si>
  <si>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</si>
  <si>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</si>
  <si>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</si>
  <si>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</si>
  <si>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</si>
  <si>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</si>
  <si>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</si>
  <si>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</si>
  <si>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</si>
  <si>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</si>
  <si>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</si>
  <si>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</si>
  <si>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</si>
  <si>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</si>
  <si>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</si>
  <si>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</si>
  <si>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</si>
  <si>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</si>
  <si>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</si>
  <si>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</si>
  <si>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</si>
  <si>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</si>
  <si>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</si>
  <si>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</si>
  <si>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</si>
  <si>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</si>
  <si>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</si>
  <si>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</si>
  <si>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</si>
  <si>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</si>
  <si>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</si>
  <si>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</si>
  <si>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</si>
  <si>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</si>
  <si>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</si>
  <si>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</si>
  <si>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</si>
  <si>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</si>
  <si>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</si>
  <si>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</si>
  <si>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</si>
  <si>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</si>
  <si>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</si>
  <si>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</si>
  <si>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</si>
  <si>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</si>
  <si>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</si>
  <si>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</si>
  <si>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</si>
  <si>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</si>
  <si>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</si>
  <si>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</si>
  <si>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</si>
  <si>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</si>
  <si>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</si>
  <si>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</si>
  <si>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</si>
  <si>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</si>
  <si>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</si>
  <si>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</si>
  <si>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</si>
  <si>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</si>
  <si>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</si>
  <si>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</si>
  <si>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</si>
  <si>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</si>
  <si>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</si>
  <si>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</si>
  <si>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</si>
  <si>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</si>
  <si>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</si>
  <si>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</si>
  <si>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</si>
  <si>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</si>
  <si>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</si>
  <si>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</si>
  <si>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</si>
  <si>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</si>
  <si>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</si>
  <si>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</si>
  <si>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</si>
  <si>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</si>
  <si>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</si>
  <si>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</si>
  <si>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</si>
  <si>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</si>
  <si>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</si>
  <si>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</si>
  <si>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</si>
  <si>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</si>
  <si>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</si>
  <si>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</si>
  <si>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</si>
  <si>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</si>
  <si>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</si>
  <si>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</si>
  <si>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</si>
  <si>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</si>
  <si>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</si>
  <si>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</si>
  <si>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</si>
  <si>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</si>
  <si>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</si>
  <si>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</si>
  <si>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</si>
  <si>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</si>
  <si>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</si>
  <si>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</si>
  <si>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</si>
  <si>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</si>
  <si>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</si>
  <si>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</si>
  <si>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</si>
  <si>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</si>
  <si>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</si>
  <si>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</si>
  <si>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</si>
  <si>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</si>
  <si>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</si>
  <si>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</si>
  <si>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</si>
  <si>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</si>
  <si>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</si>
  <si>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</si>
  <si>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</si>
  <si>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</si>
  <si>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</si>
  <si>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</si>
  <si>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</si>
  <si>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</si>
  <si>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</si>
  <si>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</si>
  <si>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</si>
  <si>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</si>
  <si>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</si>
  <si>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</si>
  <si>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</si>
  <si>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</si>
  <si>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</si>
  <si>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</si>
  <si>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</si>
  <si>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</si>
  <si>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</si>
  <si>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</si>
  <si>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</si>
  <si>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</si>
  <si>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</si>
  <si>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</si>
  <si>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</si>
  <si>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</si>
  <si>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</si>
  <si>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</si>
  <si>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</si>
  <si>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</si>
  <si>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</si>
  <si>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</si>
  <si>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</si>
  <si>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</si>
  <si>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</si>
  <si>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</si>
  <si>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</si>
  <si>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</si>
  <si>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</si>
  <si>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</si>
  <si>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</si>
  <si>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</si>
  <si>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</si>
  <si>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</si>
  <si>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</si>
  <si>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</si>
  <si>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</si>
  <si>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</si>
  <si>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</si>
  <si>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</si>
  <si>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</si>
  <si>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</si>
  <si>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</si>
  <si>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</si>
  <si>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</si>
  <si>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</si>
  <si>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</si>
  <si>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</si>
  <si>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</si>
  <si>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</si>
  <si>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</si>
  <si>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</si>
  <si>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</si>
  <si>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</si>
  <si>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</si>
  <si>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</si>
  <si>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</si>
  <si>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</si>
  <si>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</si>
  <si>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</si>
  <si>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</si>
  <si>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</si>
  <si>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</si>
  <si>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</si>
  <si>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</si>
  <si>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</si>
  <si>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</si>
  <si>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</si>
  <si>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</si>
  <si>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</si>
  <si>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</si>
  <si>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</si>
  <si>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</si>
  <si>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</si>
  <si>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</si>
  <si>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</si>
  <si>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</si>
  <si>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</si>
  <si>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</si>
  <si>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</si>
  <si>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</si>
  <si>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</si>
  <si>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</si>
  <si>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</si>
  <si>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</si>
  <si>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</si>
  <si>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</si>
  <si>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</si>
  <si>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</si>
  <si>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</si>
  <si>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</si>
  <si>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</si>
  <si>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</si>
  <si>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</si>
  <si>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</si>
  <si>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</si>
  <si>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</si>
  <si>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</si>
  <si>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</si>
  <si>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</si>
  <si>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</si>
  <si>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</si>
  <si>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</si>
  <si>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</si>
  <si>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</si>
  <si>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</si>
  <si>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</si>
  <si>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</si>
  <si>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</si>
  <si>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</si>
  <si>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</si>
  <si>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</si>
  <si>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</si>
  <si>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</si>
  <si>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</si>
  <si>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</si>
  <si>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</si>
  <si>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</si>
  <si>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</si>
  <si>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</si>
  <si>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</si>
  <si>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</si>
  <si>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</si>
  <si>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</si>
  <si>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</si>
  <si>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</si>
  <si>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</si>
  <si>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</si>
  <si>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</si>
  <si>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</si>
  <si>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</si>
  <si>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</si>
  <si>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</si>
  <si>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</si>
  <si>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</si>
  <si>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</si>
  <si>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</si>
  <si>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</si>
  <si>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</si>
  <si>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</si>
  <si>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</si>
  <si>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</si>
  <si>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</si>
  <si>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</si>
  <si>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</si>
  <si>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</si>
  <si>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</si>
  <si>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</si>
  <si>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</si>
  <si>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</si>
  <si>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</si>
  <si>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</si>
  <si>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</si>
  <si>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</si>
  <si>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</si>
  <si>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</si>
  <si>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</si>
  <si>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</si>
  <si>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</si>
  <si>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</si>
  <si>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</si>
  <si>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</si>
  <si>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</si>
  <si>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</si>
  <si>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</si>
  <si>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</si>
  <si>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</si>
  <si>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</si>
  <si>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</si>
  <si>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</si>
  <si>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</si>
  <si>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</si>
  <si>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</si>
  <si>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</si>
  <si>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</si>
  <si>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</si>
  <si>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</si>
  <si>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</si>
  <si>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</si>
  <si>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</si>
  <si>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</si>
  <si>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</si>
  <si>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</si>
  <si>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</si>
  <si>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</si>
  <si>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</si>
  <si>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</si>
  <si>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</si>
  <si>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</si>
  <si>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</si>
  <si>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</si>
  <si>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</si>
  <si>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</si>
  <si>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</si>
  <si>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</si>
  <si>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</si>
  <si>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</si>
  <si>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</si>
  <si>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</si>
  <si>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</si>
  <si>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</si>
  <si>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</si>
  <si>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</si>
  <si>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</si>
  <si>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</si>
  <si>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</si>
  <si>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</si>
  <si>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</si>
  <si>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</si>
  <si>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</si>
  <si>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</si>
  <si>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</si>
  <si>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</si>
  <si>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</si>
  <si>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</si>
  <si>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</si>
  <si>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</si>
  <si>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</si>
  <si>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</si>
  <si>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</si>
  <si>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</si>
  <si>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</si>
  <si>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</si>
  <si>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</si>
  <si>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</si>
  <si>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</si>
  <si>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</si>
  <si>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</si>
  <si>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</si>
  <si>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</si>
  <si>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</si>
  <si>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</si>
  <si>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</si>
  <si>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</si>
  <si>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</si>
  <si>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</si>
  <si>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</si>
  <si>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</si>
  <si>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</si>
  <si>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</si>
  <si>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</si>
  <si>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</si>
  <si>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</si>
  <si>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</si>
  <si>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</si>
  <si>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</si>
  <si>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</si>
  <si>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</si>
  <si>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</si>
  <si>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</si>
  <si>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</si>
  <si>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</si>
  <si>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</si>
  <si>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</si>
  <si>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</si>
  <si>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</si>
  <si>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</si>
  <si>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</si>
  <si>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</si>
  <si>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</si>
  <si>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</si>
  <si>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</si>
  <si>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</si>
  <si>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</si>
  <si>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</si>
  <si>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</si>
  <si>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</si>
  <si>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</si>
  <si>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</si>
  <si>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</si>
  <si>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</si>
  <si>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</si>
  <si>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</si>
  <si>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</si>
  <si>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</si>
  <si>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</si>
  <si>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</si>
  <si>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</si>
  <si>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</si>
  <si>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</si>
  <si>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</si>
  <si>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</si>
  <si>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</si>
  <si>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</si>
  <si>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</si>
  <si>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</si>
  <si>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</si>
  <si>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</si>
  <si>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</si>
  <si>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</si>
  <si>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</si>
  <si>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</si>
  <si>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</si>
  <si>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</si>
  <si>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</si>
  <si>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</si>
  <si>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</si>
  <si>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</si>
  <si>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</si>
  <si>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</si>
  <si>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</si>
  <si>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</si>
  <si>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</si>
  <si>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</si>
  <si>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</si>
  <si>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</si>
  <si>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</si>
  <si>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</si>
  <si>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</si>
  <si>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</si>
  <si>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</si>
  <si>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</si>
  <si>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</si>
  <si>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</si>
  <si>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</si>
  <si>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</si>
  <si>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</si>
  <si>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</si>
  <si>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</si>
  <si>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</si>
  <si>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</si>
  <si>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</si>
  <si>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</si>
  <si>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</si>
  <si>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</si>
  <si>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</si>
  <si>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</si>
  <si>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</si>
  <si>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</si>
  <si>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</si>
  <si>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</si>
  <si>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</si>
  <si>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</si>
  <si>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</si>
  <si>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</si>
  <si>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</si>
  <si>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</si>
  <si>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</si>
  <si>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</si>
  <si>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</si>
  <si>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</si>
  <si>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</si>
  <si>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</si>
  <si>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</si>
  <si>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</si>
  <si>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</si>
  <si>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</si>
  <si>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</si>
  <si>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</si>
  <si>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</si>
  <si>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</si>
  <si>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</si>
  <si>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</si>
  <si>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</si>
  <si>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</si>
  <si>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</si>
  <si>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</si>
  <si>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</si>
  <si>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</si>
  <si>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</si>
  <si>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</si>
  <si>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</si>
  <si>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</si>
  <si>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</si>
  <si>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</si>
  <si>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</si>
  <si>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</si>
  <si>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</si>
  <si>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</si>
  <si>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</si>
  <si>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</si>
  <si>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</si>
  <si>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</si>
  <si>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</si>
  <si>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</si>
  <si>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</si>
  <si>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</si>
  <si>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</si>
  <si>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</si>
  <si>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</si>
  <si>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</si>
  <si>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</si>
  <si>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</si>
  <si>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</si>
  <si>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</si>
  <si>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</si>
  <si>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</si>
  <si>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</si>
  <si>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</si>
  <si>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</si>
  <si>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</si>
  <si>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</si>
  <si>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</si>
  <si>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</si>
  <si>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</si>
  <si>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</si>
  <si>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</si>
  <si>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</si>
  <si>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</si>
  <si>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</si>
  <si>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</si>
  <si>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</si>
  <si>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</si>
  <si>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</si>
  <si>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</si>
  <si>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</si>
  <si>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</si>
  <si>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</si>
  <si>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</si>
  <si>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</si>
  <si>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</si>
  <si>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</si>
  <si>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</si>
  <si>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</si>
  <si>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</si>
  <si>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</si>
  <si>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</si>
  <si>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</si>
  <si>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</si>
  <si>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</si>
  <si>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</si>
  <si>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</si>
  <si>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</si>
  <si>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</si>
  <si>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</si>
  <si>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</si>
  <si>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</si>
  <si>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</si>
  <si>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</si>
  <si>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</si>
  <si>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</si>
  <si>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</si>
  <si>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</si>
  <si>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</si>
  <si>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</si>
  <si>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</si>
  <si>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</si>
  <si>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</si>
  <si>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</si>
  <si>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</si>
  <si>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</si>
  <si>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</si>
  <si>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</si>
  <si>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</si>
  <si>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</si>
  <si>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</si>
  <si>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</si>
  <si>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</si>
  <si>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</si>
  <si>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</si>
  <si>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</si>
  <si>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</si>
  <si>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</si>
  <si>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</si>
  <si>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</si>
  <si>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</si>
  <si>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</si>
  <si>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</si>
  <si>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</si>
  <si>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</si>
  <si>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</si>
  <si>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</si>
  <si>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</si>
  <si>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</si>
  <si>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</si>
  <si>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</si>
  <si>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</si>
  <si>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</si>
  <si>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</si>
  <si>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</si>
  <si>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</si>
  <si>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</si>
  <si>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</si>
  <si>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</si>
  <si>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</si>
  <si>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</si>
  <si>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</si>
  <si>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</si>
  <si>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</si>
  <si>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</si>
  <si>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</si>
  <si>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</si>
  <si>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</si>
  <si>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</si>
  <si>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</si>
  <si>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</si>
  <si>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</si>
  <si>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</si>
  <si>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</si>
  <si>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</si>
  <si>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</si>
  <si>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</si>
  <si>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</si>
  <si>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</si>
  <si>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</si>
  <si>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</si>
  <si>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</si>
  <si>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</si>
  <si>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</si>
  <si>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</si>
  <si>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</si>
  <si>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</si>
  <si>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</si>
  <si>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</si>
  <si>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</si>
  <si>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</si>
  <si>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</si>
  <si>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</si>
  <si>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</si>
  <si>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</si>
  <si>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</si>
  <si>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</si>
  <si>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</si>
  <si>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</si>
  <si>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</si>
  <si>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</si>
  <si>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</si>
  <si>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</si>
  <si>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</si>
  <si>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</si>
  <si>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</si>
  <si>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</si>
  <si>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</si>
  <si>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</si>
  <si>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</si>
  <si>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</si>
  <si>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</si>
  <si>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</si>
  <si>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</si>
  <si>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</si>
  <si>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</si>
  <si>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</si>
  <si>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</si>
  <si>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</si>
  <si>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</si>
  <si>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</si>
  <si>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</si>
  <si>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</si>
  <si>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</si>
  <si>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</si>
  <si>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</si>
  <si>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</si>
  <si>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</si>
  <si>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</si>
  <si>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</si>
  <si>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</si>
  <si>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</si>
  <si>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</si>
  <si>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</si>
  <si>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</si>
  <si>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</si>
  <si>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</si>
  <si>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</si>
  <si>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</si>
  <si>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</si>
  <si>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</si>
  <si>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</si>
  <si>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</si>
  <si>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</si>
  <si>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</si>
  <si>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</si>
  <si>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</si>
  <si>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</si>
  <si>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</si>
  <si>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</si>
  <si>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</si>
  <si>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</si>
  <si>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</si>
  <si>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</si>
  <si>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</si>
  <si>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</si>
  <si>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</si>
  <si>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</si>
  <si>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</si>
  <si>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</si>
  <si>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</si>
  <si>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</si>
  <si>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</si>
  <si>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</si>
  <si>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</si>
  <si>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</si>
  <si>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</si>
  <si>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</si>
  <si>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</si>
  <si>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</si>
  <si>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</si>
  <si>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</si>
  <si>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</si>
  <si>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</si>
  <si>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</si>
  <si>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</si>
  <si>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</si>
  <si>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</si>
  <si>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</si>
  <si>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</si>
  <si>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</si>
  <si>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</si>
  <si>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</si>
  <si>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</si>
  <si>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</si>
  <si>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</si>
  <si>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</si>
  <si>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</si>
  <si>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</si>
  <si>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</si>
  <si>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</si>
  <si>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</si>
  <si>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</si>
  <si>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</si>
  <si>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</si>
  <si>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</si>
  <si>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</si>
  <si>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</si>
  <si>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</si>
  <si>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</si>
  <si>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</si>
  <si>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</si>
  <si>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</si>
  <si>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</si>
  <si>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</si>
  <si>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</si>
  <si>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</si>
  <si>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</si>
  <si>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</si>
  <si>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</si>
  <si>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</si>
  <si>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</si>
  <si>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</si>
  <si>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</si>
  <si>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</si>
  <si>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</si>
  <si>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</si>
  <si>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</si>
  <si>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</si>
  <si>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</si>
  <si>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</si>
  <si>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</si>
  <si>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</si>
  <si>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</si>
  <si>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</si>
  <si>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</si>
  <si>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</si>
  <si>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</si>
  <si>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</si>
  <si>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</si>
  <si>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</si>
  <si>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</si>
  <si>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</si>
  <si>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</si>
  <si>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</si>
  <si>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</si>
  <si>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</si>
  <si>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</si>
  <si>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</si>
  <si>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</si>
  <si>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</si>
  <si>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</si>
  <si>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</si>
  <si>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</si>
  <si>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</si>
  <si>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</si>
  <si>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</si>
  <si>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</si>
  <si>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</si>
  <si>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</si>
  <si>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</si>
  <si>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</si>
  <si>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</si>
  <si>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</si>
  <si>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</si>
  <si>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</si>
  <si>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</si>
  <si>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</si>
  <si>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</si>
  <si>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</si>
  <si>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</si>
  <si>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</si>
  <si>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</si>
  <si>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</si>
  <si>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</si>
  <si>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</si>
  <si>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</si>
  <si>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</si>
  <si>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</si>
  <si>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</si>
  <si>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</si>
  <si>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</si>
  <si>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</si>
  <si>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</si>
  <si>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</si>
  <si>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</si>
  <si>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</si>
  <si>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</si>
  <si>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</si>
  <si>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</si>
  <si>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</si>
  <si>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</si>
  <si>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</si>
  <si>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</si>
  <si>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</si>
  <si>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</si>
  <si>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</si>
  <si>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</si>
  <si>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</si>
  <si>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</si>
  <si>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</si>
  <si>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</si>
  <si>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</si>
  <si>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</si>
  <si>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</si>
  <si>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</si>
  <si>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</si>
  <si>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</si>
  <si>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</si>
  <si>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</si>
  <si>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</si>
  <si>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</si>
  <si>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</si>
  <si>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</si>
  <si>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</si>
  <si>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</si>
  <si>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</si>
  <si>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</si>
  <si>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</si>
  <si>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</si>
  <si>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</si>
  <si>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</si>
  <si>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</si>
  <si>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</si>
  <si>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</si>
  <si>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</si>
  <si>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</si>
  <si>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</si>
  <si>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</si>
  <si>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</si>
  <si>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</si>
  <si>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</si>
  <si>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</si>
  <si>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</si>
  <si>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</si>
  <si>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</si>
  <si>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</si>
  <si>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</si>
  <si>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</si>
  <si>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</si>
  <si>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</si>
  <si>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</si>
  <si>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</si>
  <si>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</si>
  <si>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</si>
  <si>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</si>
  <si>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</si>
  <si>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</si>
  <si>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</si>
  <si>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</si>
  <si>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</si>
  <si>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</si>
  <si>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</si>
  <si>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</si>
  <si>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</si>
  <si>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</si>
  <si>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</si>
  <si>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</si>
  <si>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</si>
  <si>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</si>
  <si>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</si>
  <si>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</si>
  <si>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</si>
  <si>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</si>
  <si>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</si>
  <si>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</si>
  <si>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</si>
  <si>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</si>
  <si>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</si>
  <si>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</si>
  <si>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</si>
  <si>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</si>
  <si>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</si>
  <si>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</si>
  <si>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</si>
  <si>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</si>
  <si>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</si>
  <si>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</si>
  <si>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</si>
  <si>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</si>
  <si>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</si>
  <si>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</si>
  <si>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</si>
  <si>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</si>
  <si>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</si>
  <si>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</si>
  <si>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</si>
  <si>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</si>
  <si>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</si>
  <si>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</si>
  <si>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</si>
  <si>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</si>
  <si>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</si>
  <si>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</si>
  <si>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</si>
  <si>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</si>
  <si>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</si>
  <si>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</si>
  <si>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</si>
  <si>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</si>
  <si>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</si>
  <si>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</si>
  <si>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</si>
  <si>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</si>
  <si>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</si>
  <si>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</si>
  <si>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</si>
  <si>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</si>
  <si>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</si>
  <si>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</si>
  <si>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</si>
  <si>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</si>
  <si>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</si>
  <si>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</si>
  <si>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</si>
  <si>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</si>
  <si>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</si>
  <si>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</si>
  <si>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</si>
  <si>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</si>
  <si>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</si>
  <si>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</si>
  <si>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</si>
  <si>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</si>
  <si>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</si>
  <si>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</si>
  <si>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</si>
  <si>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</si>
  <si>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</si>
  <si>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</si>
  <si>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</si>
  <si>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</si>
  <si>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</si>
  <si>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</si>
  <si>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</si>
  <si>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</si>
  <si>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</si>
  <si>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</si>
  <si>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</si>
  <si>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</si>
  <si>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</si>
  <si>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</si>
  <si>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</si>
  <si>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</si>
  <si>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</si>
  <si>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</si>
  <si>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</si>
  <si>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</si>
  <si>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</si>
  <si>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</si>
  <si>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</si>
  <si>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</si>
  <si>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</si>
  <si>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</si>
  <si>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</si>
  <si>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</si>
  <si>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</si>
  <si>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</si>
  <si>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</si>
  <si>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</si>
  <si>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</si>
  <si>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</si>
  <si>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</si>
  <si>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</si>
  <si>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</si>
  <si>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</si>
  <si>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</si>
  <si>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</si>
  <si>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</si>
  <si>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</si>
  <si>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</si>
  <si>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</si>
  <si>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</si>
  <si>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</si>
  <si>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</si>
  <si>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</si>
  <si>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</si>
  <si>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</si>
  <si>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</si>
  <si>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</si>
  <si>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</si>
  <si>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</si>
  <si>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</si>
  <si>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</si>
  <si>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</si>
  <si>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</si>
  <si>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</si>
  <si>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</si>
  <si>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</si>
  <si>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</si>
  <si>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</si>
  <si>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</si>
  <si>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</si>
  <si>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</si>
  <si>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</si>
  <si>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</si>
  <si>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</si>
  <si>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</si>
  <si>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</si>
  <si>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</si>
  <si>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</si>
  <si>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</si>
  <si>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</si>
  <si>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</si>
  <si>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</si>
  <si>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</si>
  <si>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</si>
  <si>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</si>
  <si>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</si>
  <si>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</si>
  <si>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</si>
  <si>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</si>
  <si>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</si>
  <si>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</si>
  <si>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</si>
  <si>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</si>
  <si>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</si>
  <si>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</si>
  <si>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</si>
  <si>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</si>
  <si>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</si>
  <si>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</si>
  <si>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</si>
  <si>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</si>
  <si>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</si>
  <si>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</si>
  <si>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</si>
  <si>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</si>
  <si>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</si>
  <si>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</si>
  <si>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</si>
  <si>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</si>
  <si>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</si>
  <si>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</si>
  <si>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</si>
  <si>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</si>
  <si>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</si>
  <si>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</si>
  <si>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</si>
  <si>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</si>
  <si>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</si>
  <si>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</si>
  <si>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</si>
  <si>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</si>
  <si>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</si>
  <si>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</si>
  <si>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</si>
  <si>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</si>
  <si>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</si>
  <si>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</si>
  <si>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</si>
  <si>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</si>
  <si>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</si>
  <si>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</si>
  <si>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</si>
  <si>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</si>
  <si>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</si>
  <si>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</si>
  <si>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</si>
  <si>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</si>
  <si>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</si>
  <si>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</si>
  <si>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</si>
  <si>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</si>
  <si>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</si>
  <si>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</si>
  <si>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</si>
  <si>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</si>
  <si>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</si>
  <si>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</si>
  <si>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</si>
  <si>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</si>
  <si>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</si>
  <si>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</si>
  <si>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</si>
  <si>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</si>
  <si>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</si>
  <si>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</si>
  <si>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</si>
  <si>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</si>
  <si>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</si>
  <si>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</si>
  <si>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</si>
  <si>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</si>
  <si>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</si>
  <si>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</si>
  <si>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</si>
  <si>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</si>
  <si>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</si>
  <si>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</si>
  <si>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</si>
  <si>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</si>
  <si>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</si>
  <si>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</si>
  <si>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</si>
  <si>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</si>
  <si>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</si>
  <si>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</si>
  <si>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</si>
  <si>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</si>
  <si>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</si>
  <si>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</si>
  <si>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</si>
  <si>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</si>
  <si>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</si>
  <si>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</si>
  <si>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</si>
  <si>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</si>
  <si>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</si>
  <si>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</si>
  <si>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</si>
  <si>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</si>
  <si>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</si>
  <si>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</si>
  <si>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</si>
  <si>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</si>
  <si>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</si>
  <si>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</si>
  <si>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</si>
  <si>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</si>
  <si>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</si>
  <si>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</si>
  <si>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</si>
  <si>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</si>
  <si>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</si>
  <si>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</si>
  <si>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</si>
  <si>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</si>
  <si>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</si>
  <si>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</si>
  <si>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</si>
  <si>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</si>
  <si>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</si>
  <si>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</si>
  <si>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</si>
  <si>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</si>
  <si>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</si>
  <si>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</si>
  <si>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</si>
  <si>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</si>
  <si>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</si>
  <si>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</si>
  <si>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</si>
  <si>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</si>
  <si>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</si>
  <si>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</si>
  <si>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</si>
  <si>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</si>
  <si>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</si>
  <si>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</si>
  <si>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</si>
  <si>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</si>
  <si>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</si>
  <si>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</si>
  <si>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</si>
  <si>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</si>
  <si>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</si>
  <si>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</si>
  <si>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</si>
  <si>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</si>
  <si>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</si>
  <si>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</si>
  <si>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</si>
  <si>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</si>
  <si>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</si>
  <si>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</si>
  <si>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</si>
  <si>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</si>
  <si>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</si>
  <si>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</si>
  <si>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</si>
  <si>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</si>
  <si>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</si>
  <si>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</si>
  <si>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</si>
  <si>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</si>
  <si>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</si>
  <si>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</si>
  <si>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</si>
  <si>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</si>
  <si>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</si>
  <si>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</si>
  <si>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</si>
  <si>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</si>
  <si>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</si>
  <si>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</si>
  <si>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</si>
  <si>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</si>
  <si>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</si>
  <si>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</si>
  <si>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</si>
  <si>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</si>
  <si>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</si>
  <si>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</si>
  <si>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</si>
  <si>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</si>
  <si>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</si>
  <si>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</si>
  <si>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</si>
  <si>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</si>
  <si>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</si>
  <si>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</si>
  <si>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</si>
  <si>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</si>
  <si>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</si>
  <si>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</si>
  <si>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</si>
  <si>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</si>
  <si>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</si>
  <si>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</si>
  <si>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</si>
  <si>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</si>
  <si>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</si>
  <si>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</si>
  <si>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</si>
  <si>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</si>
  <si>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</si>
  <si>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</si>
  <si>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</si>
  <si>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</si>
  <si>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</si>
  <si>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</si>
  <si>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</si>
  <si>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</si>
  <si>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</si>
  <si>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</si>
  <si>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</si>
  <si>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</si>
  <si>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</si>
  <si>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</si>
  <si>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</si>
  <si>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</si>
  <si>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</si>
  <si>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</si>
  <si>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</si>
  <si>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</si>
  <si>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</si>
  <si>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</si>
  <si>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</si>
  <si>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</si>
  <si>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</si>
  <si>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</si>
  <si>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</si>
  <si>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</si>
  <si>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</si>
  <si>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</si>
  <si>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</si>
  <si>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</si>
  <si>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</si>
  <si>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</si>
  <si>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</si>
  <si>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</si>
  <si>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</si>
  <si>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</si>
  <si>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</si>
  <si>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</si>
  <si>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</si>
  <si>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</si>
  <si>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</si>
  <si>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</si>
  <si>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</si>
  <si>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</si>
  <si>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</si>
  <si>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</si>
  <si>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</si>
  <si>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</si>
  <si>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</si>
  <si>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</si>
  <si>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</si>
  <si>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</si>
  <si>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</si>
  <si>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</si>
  <si>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</si>
  <si>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</si>
  <si>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</si>
  <si>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</si>
  <si>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</si>
  <si>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</si>
  <si>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</si>
  <si>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</si>
  <si>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</si>
  <si>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</si>
  <si>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</si>
  <si>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</si>
  <si>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</si>
  <si>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</si>
  <si>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</si>
  <si>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</si>
  <si>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</si>
  <si>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</si>
  <si>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</si>
  <si>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</si>
  <si>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</si>
  <si>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</si>
  <si>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</si>
  <si>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</si>
  <si>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</si>
  <si>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</si>
  <si>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</si>
  <si>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</si>
  <si>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</si>
  <si>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</si>
  <si>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</si>
  <si>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</si>
  <si>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</si>
  <si>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</si>
  <si>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</si>
  <si>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</si>
  <si>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</si>
  <si>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</si>
  <si>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</si>
  <si>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</si>
  <si>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</si>
  <si>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</si>
  <si>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</si>
  <si>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</si>
  <si>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</si>
  <si>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</si>
  <si>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</si>
  <si>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</si>
  <si>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</si>
  <si>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</si>
  <si>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</si>
  <si>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</si>
  <si>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</si>
  <si>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</si>
  <si>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</si>
  <si>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</si>
  <si>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</si>
  <si>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</si>
  <si>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</si>
  <si>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</si>
  <si>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</si>
  <si>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</si>
  <si>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</si>
  <si>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</si>
  <si>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</si>
  <si>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</si>
  <si>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</si>
  <si>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</si>
  <si>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</si>
  <si>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</si>
  <si>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</si>
  <si>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</si>
  <si>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</si>
  <si>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</si>
  <si>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</si>
  <si>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</si>
  <si>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</si>
  <si>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</si>
  <si>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</si>
  <si>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</si>
  <si>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</si>
  <si>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</si>
  <si>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</si>
  <si>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</si>
  <si>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</si>
  <si>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</si>
  <si>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</si>
  <si>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</si>
  <si>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</si>
  <si>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</si>
  <si>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</si>
  <si>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</si>
  <si>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</si>
  <si>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</si>
  <si>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</si>
  <si>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</si>
  <si>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</si>
  <si>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</si>
  <si>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</si>
  <si>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</si>
  <si>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</si>
  <si>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</si>
  <si>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</si>
  <si>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</si>
  <si>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</si>
  <si>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</si>
  <si>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</si>
  <si>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</si>
  <si>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</si>
  <si>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</si>
  <si>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</si>
  <si>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</si>
  <si>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</si>
  <si>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</si>
  <si>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</si>
  <si>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</si>
  <si>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</si>
  <si>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</si>
  <si>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</si>
  <si>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</si>
  <si>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</si>
  <si>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</si>
  <si>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</si>
  <si>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</si>
  <si>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</si>
  <si>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</si>
  <si>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</si>
  <si>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</si>
  <si>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</si>
  <si>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</si>
  <si>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</si>
  <si>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</si>
  <si>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</si>
  <si>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</si>
  <si>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</si>
  <si>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</si>
  <si>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</si>
  <si>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</si>
  <si>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</si>
  <si>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</si>
  <si>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</si>
  <si>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</si>
  <si>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</si>
  <si>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</si>
  <si>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</si>
  <si>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</si>
  <si>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</si>
  <si>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</si>
  <si>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</si>
  <si>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</si>
  <si>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</si>
  <si>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</si>
  <si>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</si>
  <si>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</si>
  <si>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</si>
  <si>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</si>
  <si>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</si>
  <si>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</si>
  <si>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</si>
  <si>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</si>
  <si>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</si>
  <si>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</si>
  <si>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</si>
  <si>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</si>
  <si>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</si>
  <si>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</si>
  <si>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</si>
  <si>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</si>
  <si>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</si>
  <si>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</si>
  <si>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</si>
  <si>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</si>
  <si>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</si>
  <si>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</si>
  <si>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</si>
  <si>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</si>
  <si>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</si>
  <si>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</si>
  <si>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</si>
  <si>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</si>
  <si>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</si>
  <si>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</si>
  <si>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</si>
  <si>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</si>
  <si>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</si>
  <si>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</si>
  <si>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</si>
  <si>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</si>
  <si>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</si>
  <si>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</si>
  <si>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</si>
  <si>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</si>
  <si>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</si>
  <si>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</si>
  <si>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</si>
  <si>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</si>
  <si>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</si>
  <si>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</si>
  <si>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</si>
  <si>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</si>
  <si>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</si>
  <si>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</si>
  <si>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</si>
  <si>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</si>
  <si>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</si>
  <si>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</si>
  <si>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</si>
  <si>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</si>
  <si>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</si>
  <si>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</si>
  <si>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</si>
  <si>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</si>
  <si>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</si>
  <si>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</si>
  <si>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</si>
  <si>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</si>
  <si>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</si>
  <si>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</si>
  <si>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</si>
  <si>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</si>
  <si>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</si>
  <si>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</si>
  <si>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</si>
  <si>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</si>
  <si>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</si>
  <si>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</si>
  <si>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</si>
  <si>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</si>
  <si>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</si>
  <si>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</si>
  <si>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</si>
  <si>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</si>
  <si>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</si>
  <si>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</si>
  <si>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</si>
  <si>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</si>
  <si>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</si>
  <si>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</si>
  <si>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</si>
  <si>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</si>
  <si>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</si>
  <si>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</si>
  <si>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</si>
  <si>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</si>
  <si>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</si>
  <si>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</si>
  <si>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</si>
  <si>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</si>
  <si>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</si>
  <si>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</si>
  <si>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</si>
  <si>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</si>
  <si>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</si>
  <si>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</si>
  <si>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</si>
  <si>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</si>
  <si>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</si>
  <si>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</si>
  <si>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</si>
  <si>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</si>
  <si>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</si>
  <si>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</si>
  <si>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</si>
  <si>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</si>
  <si>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</si>
  <si>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</si>
  <si>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</si>
  <si>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</si>
  <si>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</si>
  <si>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</si>
  <si>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</si>
  <si>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</si>
  <si>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</si>
  <si>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</si>
  <si>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</si>
  <si>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</si>
  <si>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</si>
  <si>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</si>
  <si>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</si>
  <si>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</si>
  <si>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</si>
  <si>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</si>
  <si>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</si>
  <si>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</si>
  <si>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</si>
  <si>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</si>
  <si>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</si>
  <si>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</si>
  <si>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</si>
  <si>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</si>
  <si>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</si>
  <si>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</si>
  <si>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</si>
  <si>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</si>
  <si>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</si>
  <si>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</si>
  <si>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</si>
  <si>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</si>
  <si>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</si>
  <si>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</si>
  <si>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</si>
  <si>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</si>
  <si>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</si>
  <si>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</si>
  <si>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</si>
  <si>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</si>
  <si>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</si>
  <si>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</si>
  <si>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</si>
  <si>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</si>
  <si>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</si>
  <si>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</si>
  <si>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</si>
  <si>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</si>
  <si>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</si>
  <si>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</si>
  <si>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</si>
  <si>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</si>
  <si>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</si>
  <si>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</si>
  <si>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</si>
  <si>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</si>
  <si>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</si>
  <si>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</si>
  <si>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</si>
  <si>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</si>
  <si>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</si>
  <si>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</si>
  <si>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</si>
  <si>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</si>
  <si>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</si>
  <si>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</si>
  <si>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</si>
  <si>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</si>
  <si>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</si>
  <si>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</si>
  <si>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</si>
  <si>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</si>
  <si>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</si>
  <si>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</si>
  <si>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</si>
  <si>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</si>
  <si>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</si>
  <si>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</si>
  <si>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</si>
  <si>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</si>
  <si>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</si>
  <si>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</si>
  <si>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</si>
  <si>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</si>
  <si>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</si>
  <si>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</si>
  <si>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</si>
  <si>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</si>
  <si>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</si>
  <si>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</si>
  <si>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</si>
  <si>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</si>
  <si>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</si>
  <si>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</si>
  <si>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</si>
  <si>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</si>
  <si>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</si>
  <si>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</si>
  <si>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</si>
  <si>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</si>
  <si>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</si>
  <si>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</si>
  <si>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</si>
  <si>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</si>
  <si>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</si>
  <si>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</si>
  <si>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</si>
  <si>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</si>
  <si>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</si>
  <si>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</si>
  <si>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</si>
  <si>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</si>
  <si>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</si>
  <si>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</si>
  <si>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</si>
  <si>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</si>
  <si>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</si>
  <si>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</si>
  <si>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</si>
  <si>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</si>
  <si>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</si>
  <si>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</si>
  <si>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</si>
  <si>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</si>
  <si>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</si>
  <si>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</si>
  <si>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</si>
  <si>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</si>
  <si>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</si>
  <si>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</si>
  <si>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</si>
  <si>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</si>
  <si>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</si>
  <si>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</si>
  <si>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</si>
  <si>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</si>
  <si>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</si>
  <si>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</si>
  <si>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</si>
  <si>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</si>
  <si>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</si>
  <si>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</si>
  <si>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</si>
  <si>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</si>
  <si>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</si>
  <si>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</si>
  <si>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</si>
  <si>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</si>
  <si>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</si>
  <si>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</si>
  <si>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</si>
  <si>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</si>
  <si>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</si>
  <si>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</si>
  <si>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</si>
  <si>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</si>
  <si>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</si>
  <si>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</si>
  <si>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</si>
  <si>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</si>
  <si>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</si>
  <si>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</si>
  <si>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</si>
  <si>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</si>
  <si>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</si>
  <si>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</si>
  <si>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</si>
  <si>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</si>
  <si>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</si>
  <si>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</si>
  <si>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</si>
  <si>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</si>
  <si>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</si>
  <si>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</si>
  <si>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</si>
  <si>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</si>
  <si>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</si>
  <si>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</si>
  <si>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</si>
  <si>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</si>
  <si>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</si>
  <si>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</si>
  <si>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</si>
  <si>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</si>
  <si>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</si>
  <si>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</si>
  <si>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</si>
  <si>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</si>
  <si>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</si>
  <si>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</si>
  <si>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</si>
  <si>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</si>
  <si>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</si>
  <si>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</si>
  <si>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</si>
  <si>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</si>
  <si>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</si>
  <si>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</si>
  <si>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</si>
  <si>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</si>
  <si>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</si>
  <si>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</si>
  <si>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</si>
  <si>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</si>
  <si>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</si>
  <si>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</si>
  <si>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</si>
  <si>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</si>
  <si>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</si>
  <si>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</si>
  <si>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</si>
  <si>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</si>
  <si>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</si>
  <si>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</si>
  <si>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</si>
  <si>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</si>
  <si>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</si>
  <si>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</si>
  <si>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</si>
  <si>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</si>
  <si>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</si>
  <si>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</si>
  <si>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</si>
  <si>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</si>
  <si>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</si>
  <si>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</si>
  <si>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</si>
  <si>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</si>
  <si>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</si>
  <si>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</si>
  <si>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</si>
  <si>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</si>
  <si>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</si>
  <si>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</si>
  <si>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</si>
  <si>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</si>
  <si>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</si>
  <si>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</si>
  <si>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</si>
  <si>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</si>
  <si>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</si>
  <si>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</si>
  <si>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</si>
  <si>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</si>
  <si>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</si>
  <si>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</si>
  <si>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</si>
  <si>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</si>
  <si>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</si>
  <si>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</si>
  <si>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</si>
  <si>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</si>
  <si>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</si>
  <si>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</si>
  <si>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</si>
  <si>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</si>
  <si>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</si>
  <si>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</si>
  <si>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</si>
  <si>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</si>
  <si>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</si>
  <si>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</si>
  <si>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</si>
  <si>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</si>
  <si>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</si>
  <si>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</si>
  <si>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</si>
  <si>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</si>
  <si>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</si>
  <si>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</si>
  <si>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</si>
  <si>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</si>
  <si>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</si>
  <si>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</si>
  <si>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</si>
  <si>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</si>
  <si>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</si>
  <si>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</si>
  <si>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</si>
  <si>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</si>
  <si>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</si>
  <si>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</si>
  <si>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</si>
  <si>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</si>
  <si>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</si>
  <si>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</si>
  <si>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</si>
  <si>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</si>
  <si>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</si>
  <si>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</si>
  <si>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</si>
  <si>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</si>
  <si>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</si>
  <si>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</si>
  <si>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</si>
  <si>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</si>
  <si>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</si>
  <si>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</si>
  <si>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</si>
  <si>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</si>
  <si>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</si>
  <si>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</si>
  <si>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</si>
  <si>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</si>
  <si>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</si>
  <si>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</si>
  <si>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</si>
  <si>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</si>
  <si>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</si>
  <si>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</si>
  <si>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</si>
  <si>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</si>
  <si>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</si>
  <si>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</si>
  <si>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</si>
  <si>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</si>
  <si>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</si>
  <si>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</si>
  <si>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</si>
  <si>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</si>
  <si>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</si>
  <si>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</si>
  <si>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</si>
  <si>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</si>
  <si>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</si>
  <si>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</si>
  <si>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</si>
  <si>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</si>
  <si>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</si>
  <si>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</si>
  <si>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</si>
  <si>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</si>
  <si>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</si>
  <si>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</si>
  <si>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</si>
  <si>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</si>
  <si>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</si>
  <si>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</si>
  <si>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</si>
  <si>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</si>
  <si>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</si>
  <si>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</si>
  <si>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</si>
  <si>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</si>
  <si>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</si>
  <si>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</si>
  <si>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</si>
  <si>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</si>
  <si>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</si>
  <si>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</si>
  <si>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</si>
  <si>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</si>
  <si>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</si>
  <si>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</si>
  <si>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</si>
  <si>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</si>
  <si>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</si>
  <si>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</si>
  <si>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</si>
  <si>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</si>
  <si>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</si>
  <si>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</si>
  <si>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</si>
  <si>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</si>
  <si>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</si>
  <si>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</si>
  <si>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</si>
  <si>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</si>
  <si>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</si>
  <si>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</si>
  <si>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</si>
  <si>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</si>
  <si>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</si>
  <si>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</si>
  <si>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</si>
  <si>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</si>
  <si>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</si>
  <si>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</si>
  <si>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</si>
  <si>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</si>
  <si>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</si>
  <si>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</si>
  <si>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</si>
  <si>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</si>
  <si>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</si>
  <si>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</si>
  <si>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</si>
  <si>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</si>
  <si>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</si>
  <si>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</si>
  <si>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</si>
  <si>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</si>
  <si>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</si>
  <si>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</si>
  <si>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</si>
  <si>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</si>
  <si>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</si>
  <si>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</si>
  <si>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</si>
  <si>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</si>
  <si>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</si>
  <si>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</si>
  <si>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</si>
  <si>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</si>
  <si>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</si>
  <si>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</si>
  <si>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</si>
  <si>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</si>
  <si>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</si>
  <si>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</si>
  <si>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</si>
  <si>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</si>
  <si>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</si>
  <si>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</si>
  <si>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</si>
  <si>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</si>
  <si>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</si>
  <si>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</si>
  <si>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</si>
  <si>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</si>
  <si>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</si>
  <si>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</si>
  <si>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</si>
  <si>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</si>
  <si>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</si>
  <si>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</si>
  <si>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</si>
  <si>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</si>
  <si>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</si>
  <si>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</si>
  <si>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</si>
  <si>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</si>
  <si>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</si>
  <si>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</si>
  <si>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</si>
  <si>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</si>
  <si>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</si>
  <si>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</si>
  <si>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</si>
  <si>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</si>
  <si>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</si>
  <si>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</si>
  <si>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</si>
  <si>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</si>
  <si>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</si>
  <si>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</si>
  <si>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</si>
  <si>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</si>
  <si>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</si>
  <si>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</si>
  <si>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</si>
  <si>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</si>
  <si>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</si>
  <si>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</si>
  <si>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</si>
  <si>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</si>
  <si>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</si>
  <si>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</si>
  <si>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</si>
  <si>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</si>
  <si>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</si>
  <si>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</si>
  <si>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</si>
  <si>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</si>
  <si>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</si>
  <si>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</si>
  <si>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</si>
  <si>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</si>
  <si>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</si>
  <si>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</si>
  <si>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</si>
  <si>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</si>
  <si>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</si>
  <si>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</si>
  <si>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</si>
  <si>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</si>
  <si>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</si>
  <si>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</si>
  <si>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</si>
  <si>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</si>
  <si>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</si>
  <si>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</si>
  <si>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</si>
  <si>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</si>
  <si>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</si>
  <si>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</si>
  <si>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</si>
  <si>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</si>
  <si>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</si>
  <si>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</si>
  <si>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</si>
  <si>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</si>
  <si>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</si>
  <si>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</si>
  <si>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</si>
  <si>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</si>
  <si>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</si>
  <si>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</si>
  <si>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</si>
  <si>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</si>
  <si>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</si>
  <si>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</si>
  <si>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</si>
  <si>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</si>
  <si>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</si>
  <si>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</si>
  <si>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</si>
  <si>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</si>
  <si>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</si>
  <si>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</si>
  <si>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</si>
  <si>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</si>
  <si>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</si>
  <si>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</si>
  <si>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</si>
  <si>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</si>
  <si>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</si>
  <si>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</si>
  <si>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</si>
  <si>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</si>
  <si>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</si>
  <si>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</si>
  <si>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</si>
  <si>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</si>
  <si>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</si>
  <si>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</si>
  <si>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</si>
  <si>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</si>
  <si>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</si>
  <si>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</si>
  <si>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</si>
  <si>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</si>
  <si>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</si>
  <si>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</si>
  <si>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</si>
  <si>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</si>
  <si>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</si>
  <si>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</si>
  <si>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</si>
  <si>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</si>
  <si>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</si>
  <si>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</si>
  <si>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</si>
  <si>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</si>
  <si>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</si>
  <si>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</si>
  <si>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</si>
  <si>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</si>
  <si>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</si>
  <si>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</si>
  <si>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</si>
  <si>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</si>
  <si>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</si>
  <si>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</si>
  <si>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</si>
  <si>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</si>
  <si>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</si>
  <si>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</si>
  <si>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</si>
  <si>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</si>
  <si>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</si>
  <si>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</si>
  <si>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</si>
  <si>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</si>
  <si>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</si>
  <si>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</si>
  <si>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</si>
  <si>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</si>
  <si>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</si>
  <si>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</si>
  <si>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</si>
  <si>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</si>
  <si>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</si>
  <si>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</si>
  <si>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</si>
  <si>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</si>
  <si>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</si>
  <si>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</si>
  <si>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</si>
  <si>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</si>
  <si>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</si>
  <si>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</si>
  <si>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</si>
  <si>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</si>
  <si>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</si>
  <si>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</si>
  <si>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</si>
  <si>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</si>
  <si>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</si>
  <si>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</si>
  <si>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</si>
  <si>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</si>
  <si>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</si>
  <si>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</si>
  <si>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</si>
  <si>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</si>
  <si>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</si>
  <si>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</si>
  <si>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</si>
  <si>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</si>
  <si>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</si>
  <si>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</si>
  <si>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</si>
  <si>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</si>
  <si>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</si>
  <si>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</si>
  <si>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</si>
  <si>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</si>
  <si>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</si>
  <si>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</si>
  <si>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</si>
  <si>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</si>
  <si>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</si>
  <si>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</si>
  <si>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</si>
  <si>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</si>
  <si>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</si>
  <si>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</si>
  <si>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</si>
  <si>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</si>
  <si>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</si>
  <si>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</si>
  <si>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</si>
  <si>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</si>
  <si>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</si>
  <si>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</si>
  <si>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</si>
  <si>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</si>
  <si>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</si>
  <si>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</si>
  <si>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</si>
  <si>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</si>
  <si>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</si>
  <si>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</si>
  <si>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</si>
  <si>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</si>
  <si>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</si>
  <si>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</si>
  <si>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</si>
  <si>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</si>
  <si>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</si>
  <si>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</si>
  <si>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</si>
  <si>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</si>
  <si>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</si>
  <si>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</si>
  <si>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</si>
  <si>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</si>
  <si>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</si>
  <si>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</si>
  <si>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</si>
  <si>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</si>
  <si>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</si>
  <si>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</si>
  <si>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</si>
  <si>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</si>
  <si>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</si>
  <si>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</si>
  <si>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</si>
  <si>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</si>
  <si>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</si>
  <si>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</si>
  <si>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</si>
  <si>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</si>
  <si>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</si>
  <si>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</si>
  <si>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</si>
  <si>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</si>
  <si>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</si>
  <si>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</si>
  <si>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</si>
  <si>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</si>
  <si>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</si>
  <si>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</si>
  <si>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</si>
  <si>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</si>
  <si>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</si>
  <si>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</si>
  <si>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</si>
  <si>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</si>
  <si>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</si>
  <si>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</si>
  <si>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</si>
  <si>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</si>
  <si>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</si>
  <si>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</si>
  <si>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</si>
  <si>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</si>
  <si>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</si>
  <si>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</si>
  <si>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</si>
  <si>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</si>
  <si>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</si>
  <si>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</si>
  <si>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</si>
  <si>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</si>
  <si>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</si>
  <si>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</si>
  <si>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</si>
  <si>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</si>
  <si>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</si>
  <si>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</si>
  <si>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</si>
  <si>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</si>
  <si>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</si>
  <si>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</si>
  <si>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</si>
  <si>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</si>
  <si>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</si>
  <si>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</si>
  <si>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</si>
  <si>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</si>
  <si>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</si>
  <si>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</si>
  <si>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</si>
  <si>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</si>
  <si>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</si>
  <si>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</si>
  <si>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</si>
  <si>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</si>
  <si>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</si>
  <si>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</si>
  <si>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</si>
  <si>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</si>
  <si>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</si>
  <si>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</si>
  <si>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</si>
  <si>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</si>
  <si>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</si>
  <si>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</si>
  <si>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</si>
  <si>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</si>
  <si>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</si>
  <si>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</si>
  <si>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</si>
  <si>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</si>
  <si>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</si>
  <si>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</si>
  <si>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</si>
  <si>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</si>
  <si>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</si>
  <si>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</si>
  <si>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</si>
  <si>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</si>
  <si>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</si>
  <si>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</si>
  <si>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</si>
  <si>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</si>
  <si>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</si>
  <si>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</si>
  <si>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</si>
  <si>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</si>
  <si>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</si>
  <si>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</si>
  <si>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</si>
  <si>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</si>
  <si>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</si>
  <si>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</si>
  <si>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</si>
  <si>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</si>
  <si>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</si>
  <si>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</si>
  <si>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</si>
  <si>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</si>
  <si>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</si>
  <si>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</si>
  <si>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</si>
  <si>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</si>
  <si>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</si>
  <si>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</si>
  <si>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</si>
  <si>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</si>
  <si>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</si>
  <si>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</si>
  <si>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</si>
  <si>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</si>
  <si>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</si>
  <si>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</si>
  <si>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</si>
  <si>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</si>
  <si>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</si>
  <si>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</si>
  <si>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</si>
  <si>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</si>
  <si>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</si>
  <si>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</si>
  <si>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</si>
  <si>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</si>
  <si>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</si>
  <si>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</si>
  <si>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</si>
  <si>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</si>
  <si>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</si>
  <si>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</si>
  <si>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</si>
  <si>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</si>
  <si>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</si>
  <si>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</si>
  <si>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</si>
  <si>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</si>
  <si>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</si>
  <si>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</si>
  <si>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</si>
  <si>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</si>
  <si>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</si>
  <si>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</si>
  <si>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</si>
  <si>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</si>
  <si>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</si>
  <si>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</si>
  <si>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</si>
  <si>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</si>
  <si>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</si>
  <si>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</si>
  <si>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</si>
  <si>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</si>
  <si>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</si>
  <si>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</si>
  <si>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</si>
  <si>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</si>
  <si>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</si>
  <si>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</si>
  <si>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</si>
  <si>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</si>
  <si>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</si>
  <si>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</si>
  <si>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</si>
  <si>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</si>
  <si>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</si>
  <si>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</si>
  <si>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</si>
  <si>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</si>
  <si>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</si>
  <si>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</si>
  <si>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</si>
  <si>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</si>
  <si>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</si>
  <si>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</si>
  <si>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</si>
  <si>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</si>
  <si>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</si>
  <si>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</si>
  <si>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</si>
  <si>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</si>
  <si>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</si>
  <si>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</si>
  <si>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</si>
  <si>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</si>
  <si>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</si>
  <si>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</si>
  <si>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</si>
  <si>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</si>
  <si>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</si>
  <si>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</si>
  <si>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</si>
  <si>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</si>
  <si>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</si>
  <si>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</si>
  <si>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</si>
  <si>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</si>
  <si>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</si>
  <si>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</si>
  <si>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</si>
  <si>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</si>
  <si>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</si>
  <si>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</si>
  <si>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</si>
  <si>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</si>
  <si>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</si>
  <si>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</si>
  <si>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</si>
  <si>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</si>
  <si>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</si>
  <si>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</si>
  <si>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</si>
  <si>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</si>
  <si>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</si>
  <si>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</si>
  <si>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</si>
  <si>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</si>
  <si>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</si>
  <si>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</si>
  <si>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</si>
  <si>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</si>
  <si>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</si>
  <si>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</si>
  <si>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</si>
  <si>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</si>
  <si>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</si>
  <si>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</si>
  <si>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</si>
  <si>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</si>
  <si>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</si>
  <si>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</si>
  <si>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</si>
  <si>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</si>
  <si>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</si>
  <si>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</si>
  <si>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</si>
  <si>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</si>
  <si>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</si>
  <si>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</si>
  <si>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</si>
  <si>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</si>
  <si>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</si>
  <si>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</si>
  <si>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</si>
  <si>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</si>
  <si>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</si>
  <si>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</si>
  <si>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</si>
  <si>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</si>
  <si>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</si>
  <si>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</si>
  <si>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</si>
  <si>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</si>
  <si>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</si>
  <si>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</si>
  <si>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</si>
  <si>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</si>
  <si>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</si>
  <si>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</si>
  <si>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</si>
  <si>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</si>
  <si>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</si>
  <si>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</si>
  <si>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</si>
  <si>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</si>
  <si>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</si>
  <si>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</si>
  <si>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</si>
  <si>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</si>
  <si>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</si>
  <si>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</si>
  <si>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</si>
  <si>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</si>
  <si>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</si>
  <si>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</si>
  <si>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</si>
  <si>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</si>
  <si>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</si>
  <si>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</si>
  <si>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</si>
  <si>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</si>
  <si>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</si>
  <si>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</si>
  <si>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</si>
  <si>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</si>
  <si>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</si>
  <si>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</si>
  <si>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</si>
  <si>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</si>
  <si>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</si>
  <si>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</si>
  <si>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</si>
  <si>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</si>
  <si>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</si>
  <si>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</si>
  <si>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</si>
  <si>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</si>
  <si>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</si>
  <si>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</si>
  <si>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</si>
  <si>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</si>
  <si>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</si>
  <si>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</si>
  <si>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</si>
  <si>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</si>
  <si>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</si>
  <si>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</si>
  <si>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</si>
  <si>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</si>
  <si>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</si>
  <si>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</si>
  <si>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</si>
  <si>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</si>
  <si>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</si>
  <si>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</si>
  <si>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</si>
  <si>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</si>
  <si>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</si>
  <si>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</si>
  <si>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</si>
  <si>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</si>
  <si>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</si>
  <si>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</si>
  <si>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</si>
  <si>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</si>
  <si>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</si>
  <si>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</si>
  <si>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</si>
  <si>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</si>
  <si>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</si>
  <si>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</si>
  <si>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</si>
  <si>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</si>
  <si>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</si>
  <si>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</si>
  <si>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</si>
  <si>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</si>
  <si>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</si>
  <si>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</si>
  <si>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</si>
  <si>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</si>
  <si>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</si>
  <si>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</si>
  <si>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</si>
  <si>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</si>
  <si>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</si>
  <si>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</si>
  <si>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</si>
  <si>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</si>
  <si>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</si>
  <si>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</si>
  <si>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</si>
  <si>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</si>
  <si>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</si>
  <si>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</si>
  <si>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</si>
  <si>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</si>
  <si>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</si>
  <si>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</si>
  <si>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</si>
  <si>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</si>
  <si>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</si>
  <si>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</si>
  <si>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</si>
  <si>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</si>
  <si>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</si>
  <si>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</si>
  <si>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</si>
  <si>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</si>
  <si>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</si>
  <si>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</si>
  <si>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</si>
  <si>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</si>
  <si>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</si>
  <si>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</si>
  <si>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</si>
  <si>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</si>
  <si>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</si>
  <si>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</si>
  <si>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</si>
  <si>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</si>
  <si>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</si>
  <si>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</si>
  <si>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</si>
  <si>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</si>
  <si>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</si>
  <si>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</si>
  <si>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</si>
  <si>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</si>
  <si>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</si>
  <si>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</si>
  <si>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</si>
  <si>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</si>
  <si>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</si>
  <si>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</si>
  <si>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</si>
  <si>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</si>
  <si>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</si>
  <si>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</si>
  <si>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</si>
  <si>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</si>
  <si>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</si>
  <si>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</si>
  <si>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</si>
  <si>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</si>
  <si>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</si>
  <si>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</si>
  <si>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</si>
  <si>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</si>
  <si>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</si>
  <si>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</si>
  <si>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</si>
  <si>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</si>
  <si>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</si>
  <si>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</si>
  <si>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</si>
  <si>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</si>
  <si>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</si>
  <si>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</si>
  <si>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</si>
  <si>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</si>
  <si>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</si>
  <si>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</si>
  <si>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</si>
  <si>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</si>
  <si>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</si>
  <si>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</si>
  <si>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</si>
  <si>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</si>
  <si>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</si>
  <si>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</si>
  <si>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</si>
  <si>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</si>
  <si>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</si>
  <si>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</si>
  <si>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</si>
  <si>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</si>
  <si>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</si>
  <si>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</si>
  <si>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</si>
  <si>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</si>
  <si>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</si>
  <si>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</si>
  <si>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</si>
  <si>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</si>
  <si>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</si>
  <si>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</si>
  <si>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</si>
  <si>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</si>
  <si>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</si>
  <si>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</si>
  <si>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</si>
  <si>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</si>
  <si>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</si>
  <si>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</si>
  <si>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</si>
  <si>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</si>
  <si>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</si>
  <si>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</si>
  <si>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</si>
  <si>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</si>
  <si>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</si>
  <si>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</si>
  <si>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</si>
  <si>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</si>
  <si>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</si>
  <si>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</si>
  <si>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</si>
  <si>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</si>
  <si>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</si>
  <si>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</si>
  <si>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</si>
  <si>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</si>
  <si>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</si>
  <si>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</si>
  <si>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</si>
  <si>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</si>
  <si>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</si>
  <si>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</si>
  <si>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</si>
  <si>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</si>
  <si>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</si>
  <si>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</si>
  <si>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</si>
  <si>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</si>
  <si>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</si>
  <si>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</si>
  <si>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</si>
  <si>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</si>
  <si>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</si>
  <si>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</si>
  <si>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</si>
  <si>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</si>
  <si>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</si>
  <si>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</si>
  <si>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</si>
  <si>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</si>
  <si>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</si>
  <si>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</si>
  <si>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</si>
  <si>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</si>
  <si>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</si>
  <si>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</si>
  <si>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</si>
  <si>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</si>
  <si>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</si>
  <si>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</si>
  <si>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</si>
  <si>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</si>
  <si>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</si>
  <si>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</si>
  <si>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</si>
  <si>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</si>
  <si>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</si>
  <si>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</si>
  <si>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</si>
  <si>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</si>
  <si>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</si>
  <si>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</si>
  <si>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</si>
  <si>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</si>
  <si>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</si>
  <si>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</si>
  <si>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</si>
  <si>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</si>
  <si>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</si>
  <si>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</si>
  <si>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</si>
  <si>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</si>
  <si>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</si>
  <si>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</si>
  <si>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</si>
  <si>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</si>
  <si>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</si>
  <si>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</si>
  <si>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</si>
  <si>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</si>
  <si>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</si>
  <si>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</si>
  <si>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</si>
  <si>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</si>
  <si>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</si>
  <si>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</si>
  <si>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</si>
  <si>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</si>
  <si>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</si>
  <si>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</si>
  <si>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</si>
  <si>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</si>
  <si>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</si>
  <si>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</si>
  <si>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</si>
  <si>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</si>
  <si>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</si>
  <si>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</si>
  <si>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</si>
  <si>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</si>
  <si>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</si>
  <si>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</si>
  <si>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</si>
  <si>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</si>
  <si>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</si>
  <si>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</si>
  <si>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</si>
  <si>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</si>
  <si>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</si>
  <si>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</si>
  <si>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</si>
  <si>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</si>
  <si>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</si>
  <si>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</si>
  <si>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</si>
  <si>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</si>
  <si>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</si>
  <si>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</si>
  <si>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</si>
  <si>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</si>
  <si>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</si>
  <si>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</si>
  <si>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</si>
  <si>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</si>
  <si>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</si>
  <si>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</si>
  <si>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</si>
  <si>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</si>
  <si>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</si>
  <si>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</si>
  <si>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</si>
  <si>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</si>
  <si>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</si>
  <si>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</si>
  <si>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</si>
  <si>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</si>
  <si>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</si>
  <si>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</si>
  <si>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</si>
  <si>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</si>
  <si>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</si>
  <si>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</si>
  <si>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</si>
  <si>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</si>
  <si>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</si>
  <si>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</si>
  <si>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</si>
  <si>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</si>
  <si>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</si>
  <si>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</si>
  <si>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</si>
  <si>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</si>
  <si>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</si>
  <si>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</si>
  <si>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</si>
  <si>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</si>
  <si>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</si>
  <si>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</si>
  <si>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</si>
  <si>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</si>
  <si>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</si>
  <si>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</si>
  <si>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</si>
  <si>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</si>
  <si>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</si>
  <si>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</si>
  <si>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</si>
  <si>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</si>
  <si>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</si>
  <si>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</si>
  <si>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</si>
  <si>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</si>
  <si>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</si>
  <si>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</si>
  <si>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</si>
  <si>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</si>
  <si>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</si>
  <si>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</si>
  <si>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</si>
  <si>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</si>
  <si>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</si>
  <si>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</si>
  <si>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</si>
  <si>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</si>
  <si>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</si>
  <si>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</si>
  <si>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</si>
  <si>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</si>
  <si>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</si>
  <si>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</si>
  <si>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</si>
  <si>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</si>
  <si>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</si>
  <si>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</si>
  <si>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</si>
  <si>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</si>
  <si>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</si>
  <si>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</si>
  <si>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</si>
  <si>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</si>
  <si>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</si>
  <si>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</si>
  <si>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</si>
  <si>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</si>
  <si>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</si>
  <si>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</si>
  <si>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</si>
  <si>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</si>
  <si>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</si>
  <si>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</si>
  <si>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</si>
  <si>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</si>
  <si>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</si>
  <si>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</si>
  <si>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</si>
  <si>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</si>
  <si>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</si>
  <si>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</si>
  <si>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</si>
  <si>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</si>
  <si>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</si>
  <si>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</si>
  <si>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</si>
  <si>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</si>
  <si>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</si>
  <si>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</si>
  <si>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</si>
  <si>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</si>
  <si>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</si>
  <si>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</si>
  <si>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</si>
  <si>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</si>
  <si>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</si>
  <si>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</si>
  <si>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</si>
  <si>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</si>
  <si>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</si>
  <si>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</si>
  <si>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</si>
  <si>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</si>
  <si>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</si>
  <si>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</si>
  <si>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</si>
  <si>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</si>
  <si>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</si>
  <si>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</si>
  <si>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</si>
  <si>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</si>
  <si>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</si>
  <si>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</si>
  <si>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</si>
  <si>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</si>
  <si>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</si>
  <si>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</si>
  <si>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</si>
  <si>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</si>
  <si>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</si>
  <si>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</si>
  <si>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</si>
  <si>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</si>
  <si>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</si>
  <si>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</si>
  <si>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</si>
  <si>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</si>
  <si>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</si>
  <si>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</si>
  <si>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</si>
  <si>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</si>
  <si>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</si>
  <si>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</si>
  <si>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</si>
  <si>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</si>
  <si>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</si>
  <si>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</si>
  <si>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</si>
  <si>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</si>
  <si>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</si>
  <si>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</si>
  <si>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</si>
  <si>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</si>
  <si>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</si>
  <si>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</si>
  <si>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</si>
  <si>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</si>
  <si>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</si>
  <si>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</si>
  <si>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</si>
  <si>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</si>
  <si>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</si>
  <si>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</si>
  <si>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</si>
  <si>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</si>
  <si>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</si>
  <si>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</si>
  <si>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</si>
  <si>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</si>
  <si>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</si>
  <si>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</si>
  <si>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</si>
  <si>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</si>
  <si>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</si>
  <si>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</si>
  <si>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</si>
  <si>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</si>
  <si>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</si>
  <si>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</si>
  <si>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</si>
  <si>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</si>
  <si>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</si>
  <si>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</si>
  <si>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</si>
  <si>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</si>
  <si>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</si>
  <si>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</si>
  <si>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</si>
  <si>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</si>
  <si>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</si>
  <si>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</si>
  <si>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</si>
  <si>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</si>
  <si>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</si>
  <si>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</si>
  <si>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</si>
  <si>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</si>
  <si>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</si>
  <si>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</si>
  <si>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</si>
  <si>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</si>
  <si>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</si>
  <si>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</si>
  <si>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</si>
  <si>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</si>
  <si>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</si>
  <si>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</si>
  <si>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</si>
  <si>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</si>
  <si>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</si>
  <si>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</si>
  <si>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</si>
  <si>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</si>
  <si>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</si>
  <si>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</si>
  <si>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</si>
  <si>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</si>
  <si>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</si>
  <si>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</si>
  <si>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</si>
  <si>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</si>
  <si>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</si>
  <si>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</si>
  <si>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</si>
  <si>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</si>
  <si>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</si>
  <si>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</si>
  <si>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</si>
  <si>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</si>
  <si>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</si>
  <si>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</si>
  <si>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</si>
  <si>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</si>
  <si>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</si>
  <si>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</si>
  <si>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</si>
  <si>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</si>
  <si>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</si>
  <si>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</si>
  <si>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</si>
  <si>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</si>
  <si>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</si>
  <si>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</si>
  <si>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</si>
  <si>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</si>
  <si>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</si>
  <si>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</si>
  <si>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</si>
  <si>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</si>
  <si>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</si>
  <si>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</si>
  <si>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</si>
  <si>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</si>
  <si>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</si>
  <si>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</si>
  <si>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</si>
  <si>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</si>
  <si>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</si>
  <si>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</si>
  <si>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</si>
  <si>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</si>
  <si>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</si>
  <si>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</si>
  <si>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</si>
  <si>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</si>
  <si>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</si>
  <si>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</si>
  <si>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</si>
  <si>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</si>
  <si>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</si>
  <si>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</si>
  <si>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</si>
  <si>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</si>
  <si>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</si>
  <si>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</si>
  <si>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</si>
  <si>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</si>
  <si>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</si>
  <si>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</si>
  <si>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</si>
  <si>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</si>
  <si>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</si>
  <si>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</si>
  <si>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</si>
  <si>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</si>
  <si>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</si>
  <si>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</si>
  <si>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</si>
  <si>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</si>
  <si>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</si>
  <si>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</si>
  <si>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</si>
  <si>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</si>
  <si>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</si>
  <si>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</si>
  <si>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</si>
  <si>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</si>
  <si>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</si>
  <si>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</si>
  <si>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</si>
  <si>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</si>
  <si>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</si>
  <si>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</si>
  <si>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</si>
  <si>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</si>
  <si>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</si>
  <si>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</si>
  <si>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</si>
  <si>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</si>
  <si>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</si>
  <si>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</si>
  <si>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</si>
  <si>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</si>
  <si>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</si>
  <si>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</si>
  <si>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</si>
  <si>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</si>
  <si>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</si>
  <si>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</si>
  <si>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</si>
  <si>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</si>
  <si>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</si>
  <si>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</si>
  <si>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</si>
  <si>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</si>
  <si>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</si>
  <si>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</si>
  <si>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</si>
  <si>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</si>
  <si>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</si>
  <si>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</si>
  <si>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</si>
  <si>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</si>
  <si>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</si>
  <si>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</si>
  <si>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</si>
  <si>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</si>
  <si>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</si>
  <si>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</si>
  <si>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</si>
  <si>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</si>
  <si>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</si>
  <si>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</si>
  <si>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</si>
  <si>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</si>
  <si>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</si>
  <si>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</si>
  <si>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</si>
  <si>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</si>
  <si>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</si>
  <si>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</si>
  <si>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</si>
  <si>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</si>
  <si>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</si>
  <si>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</si>
  <si>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</si>
  <si>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</si>
  <si>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</si>
  <si>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</si>
  <si>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</si>
  <si>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</si>
  <si>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</si>
  <si>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</si>
  <si>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</si>
  <si>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</si>
  <si>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</si>
  <si>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</si>
  <si>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</si>
  <si>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</si>
  <si>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</si>
  <si>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</si>
  <si>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</si>
  <si>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</si>
  <si>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</si>
  <si>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</si>
  <si>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</si>
  <si>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</si>
  <si>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</si>
  <si>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</si>
  <si>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</si>
  <si>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</si>
  <si>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</si>
  <si>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</si>
  <si>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</si>
  <si>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</si>
  <si>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</si>
  <si>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</si>
  <si>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</si>
  <si>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</si>
  <si>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</si>
  <si>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</si>
  <si>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</si>
  <si>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</si>
  <si>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</si>
  <si>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</si>
  <si>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</si>
  <si>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</si>
  <si>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</si>
  <si>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</si>
  <si>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</si>
  <si>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</si>
  <si>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</si>
  <si>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</si>
  <si>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</si>
  <si>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</si>
  <si>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</si>
  <si>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</si>
  <si>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</si>
  <si>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</si>
  <si>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</si>
  <si>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</si>
  <si>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</si>
  <si>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</si>
  <si>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</si>
  <si>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</si>
  <si>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</si>
  <si>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</si>
  <si>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</si>
  <si>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</si>
  <si>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</si>
  <si>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</si>
  <si>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</si>
  <si>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</si>
  <si>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</si>
  <si>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</si>
  <si>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</si>
  <si>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</si>
  <si>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</si>
  <si>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</si>
  <si>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</si>
  <si>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</si>
  <si>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</si>
  <si>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</si>
  <si>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</si>
  <si>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</si>
  <si>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</si>
  <si>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</si>
  <si>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</si>
  <si>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</si>
  <si>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</si>
  <si>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</si>
  <si>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</si>
  <si>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</si>
  <si>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</si>
  <si>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</si>
  <si>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</si>
  <si>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</si>
  <si>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</si>
  <si>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</si>
  <si>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</si>
  <si>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</si>
  <si>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</si>
  <si>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</si>
  <si>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</si>
  <si>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</si>
  <si>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</si>
  <si>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</si>
  <si>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</si>
  <si>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</si>
  <si>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</si>
  <si>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</si>
  <si>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</si>
  <si>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</si>
  <si>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</si>
  <si>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</si>
  <si>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</si>
  <si>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</si>
  <si>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</si>
  <si>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</si>
  <si>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</si>
  <si>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</si>
  <si>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</si>
  <si>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</si>
  <si>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</si>
  <si>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</si>
  <si>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</si>
  <si>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</si>
  <si>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</si>
  <si>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</si>
  <si>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</si>
  <si>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</si>
  <si>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</si>
  <si>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</si>
  <si>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</si>
  <si>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</si>
  <si>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</si>
  <si>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</si>
  <si>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</si>
  <si>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</si>
  <si>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</si>
  <si>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</si>
  <si>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</si>
  <si>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</si>
  <si>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</si>
  <si>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</si>
  <si>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</si>
  <si>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</si>
  <si>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</si>
  <si>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</si>
  <si>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</si>
  <si>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</si>
  <si>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</si>
  <si>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</si>
  <si>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</si>
  <si>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</si>
  <si>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</si>
  <si>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</si>
  <si>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</si>
  <si>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</si>
  <si>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</si>
  <si>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</si>
  <si>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</si>
  <si>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</si>
  <si>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</si>
  <si>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</si>
  <si>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</si>
  <si>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</si>
  <si>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</si>
  <si>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</si>
  <si>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</si>
  <si>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</si>
  <si>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</si>
  <si>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</si>
  <si>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</si>
  <si>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</si>
  <si>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</si>
  <si>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</si>
  <si>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</si>
  <si>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</si>
  <si>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</si>
  <si>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</si>
  <si>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</si>
  <si>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</si>
  <si>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</si>
  <si>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</si>
  <si>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</si>
  <si>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</si>
  <si>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</si>
  <si>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</si>
  <si>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</si>
  <si>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</si>
  <si>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</si>
  <si>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</si>
  <si>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</si>
  <si>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</si>
  <si>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</si>
  <si>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</si>
  <si>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</si>
  <si>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</si>
  <si>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</si>
  <si>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</si>
  <si>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</si>
  <si>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</si>
  <si>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</si>
  <si>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</si>
  <si>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</si>
  <si>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</si>
  <si>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</si>
  <si>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</si>
  <si>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</si>
  <si>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</si>
  <si>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</si>
  <si>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</si>
  <si>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</si>
  <si>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</si>
  <si>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</si>
  <si>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</si>
  <si>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</si>
  <si>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</si>
  <si>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</si>
  <si>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</si>
  <si>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</si>
  <si>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</si>
  <si>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</si>
  <si>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</si>
  <si>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</si>
  <si>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</si>
  <si>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</si>
  <si>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</si>
  <si>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</si>
  <si>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</si>
  <si>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</si>
  <si>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</si>
  <si>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</si>
  <si>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</si>
  <si>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</si>
  <si>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</si>
  <si>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</si>
  <si>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</si>
  <si>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</si>
  <si>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</si>
  <si>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</si>
  <si>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</si>
  <si>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</si>
  <si>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</si>
  <si>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</si>
  <si>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</si>
  <si>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</si>
  <si>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</si>
  <si>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</si>
  <si>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</si>
  <si>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</si>
  <si>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</si>
  <si>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</si>
  <si>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</si>
  <si>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</si>
  <si>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</si>
  <si>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</si>
  <si>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</si>
  <si>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</si>
  <si>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</si>
  <si>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</si>
  <si>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</si>
  <si>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</si>
  <si>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</si>
  <si>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</si>
  <si>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</si>
  <si>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</si>
  <si>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</si>
  <si>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</si>
  <si>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</si>
  <si>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</si>
  <si>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</si>
  <si>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</si>
  <si>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</si>
  <si>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</si>
  <si>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</si>
  <si>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</si>
  <si>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</si>
  <si>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</si>
  <si>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</si>
  <si>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</si>
  <si>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</si>
  <si>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</si>
  <si>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</si>
  <si>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</si>
  <si>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</si>
  <si>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</si>
  <si>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</si>
  <si>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</si>
  <si>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</si>
  <si>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</si>
  <si>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</si>
  <si>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</si>
  <si>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</si>
  <si>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</si>
  <si>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</si>
  <si>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</si>
  <si>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</si>
  <si>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</si>
  <si>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</si>
  <si>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</si>
  <si>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</si>
  <si>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</si>
  <si>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</si>
  <si>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</si>
  <si>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</si>
  <si>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</si>
  <si>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</si>
  <si>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</si>
  <si>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</si>
  <si>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</si>
  <si>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</si>
  <si>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</si>
  <si>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</si>
  <si>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</si>
  <si>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</si>
  <si>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</si>
  <si>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</si>
  <si>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</si>
  <si>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</si>
  <si>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</si>
  <si>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</si>
  <si>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</si>
  <si>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</si>
  <si>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</si>
  <si>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</si>
  <si>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</si>
  <si>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</si>
  <si>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</si>
  <si>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</si>
  <si>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</si>
  <si>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</si>
  <si>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</si>
  <si>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</si>
  <si>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</si>
  <si>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</si>
  <si>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</si>
  <si>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</si>
  <si>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</si>
  <si>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</si>
  <si>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</si>
  <si>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</si>
  <si>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</si>
  <si>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</si>
  <si>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</si>
  <si>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</si>
  <si>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</si>
  <si>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</si>
  <si>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</si>
  <si>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</si>
  <si>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</si>
  <si>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</si>
  <si>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</si>
  <si>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</si>
  <si>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</si>
  <si>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</si>
  <si>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</si>
  <si>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</si>
  <si>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</si>
  <si>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</si>
  <si>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</si>
  <si>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</si>
  <si>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</si>
  <si>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</si>
  <si>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</si>
  <si>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</si>
  <si>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</si>
  <si>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</si>
  <si>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</si>
  <si>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</si>
  <si>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</si>
  <si>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</si>
  <si>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</si>
  <si>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</si>
  <si>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</si>
  <si>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</si>
  <si>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</si>
  <si>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</si>
  <si>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</si>
  <si>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</si>
  <si>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</si>
  <si>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</si>
  <si>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</si>
  <si>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</si>
  <si>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</si>
  <si>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</si>
  <si>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</si>
  <si>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</si>
  <si>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</si>
  <si>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</si>
  <si>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</si>
  <si>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</si>
  <si>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</si>
  <si>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</si>
  <si>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</si>
  <si>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</si>
  <si>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</si>
  <si>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</si>
  <si>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</si>
  <si>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</si>
  <si>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</si>
  <si>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</si>
  <si>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</si>
  <si>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</si>
  <si>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</si>
  <si>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</si>
  <si>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</si>
  <si>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</si>
  <si>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</si>
  <si>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</si>
  <si>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</si>
  <si>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</si>
  <si>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</si>
  <si>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</si>
  <si>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</si>
  <si>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</si>
  <si>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</si>
  <si>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</si>
  <si>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</si>
  <si>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</si>
  <si>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</si>
  <si>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</si>
  <si>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</si>
  <si>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</si>
  <si>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</si>
  <si>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</si>
  <si>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</si>
  <si>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</si>
  <si>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</si>
  <si>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</si>
  <si>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</si>
  <si>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</si>
  <si>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</si>
  <si>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</si>
  <si>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</si>
  <si>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</si>
  <si>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</si>
  <si>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</si>
  <si>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</si>
  <si>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</si>
  <si>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</si>
  <si>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</si>
  <si>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</si>
  <si>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</si>
  <si>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</si>
  <si>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</si>
  <si>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</si>
  <si>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</si>
  <si>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</si>
  <si>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</si>
  <si>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</si>
  <si>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</si>
  <si>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</si>
  <si>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</si>
  <si>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</si>
  <si>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</si>
  <si>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</si>
  <si>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</si>
  <si>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</si>
  <si>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</si>
  <si>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</si>
  <si>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</si>
  <si>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</si>
  <si>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</si>
  <si>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</si>
  <si>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</si>
  <si>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</si>
  <si>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</si>
  <si>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</si>
  <si>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</si>
  <si>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</si>
  <si>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</si>
  <si>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</si>
  <si>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</si>
  <si>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</si>
  <si>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</si>
  <si>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</si>
  <si>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</si>
  <si>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</si>
  <si>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</si>
  <si>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</si>
  <si>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</si>
  <si>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</si>
  <si>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</si>
  <si>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</si>
  <si>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</si>
  <si>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</si>
  <si>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</si>
  <si>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</si>
  <si>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</si>
  <si>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</si>
  <si>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</si>
  <si>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</si>
  <si>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</si>
  <si>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</si>
  <si>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</si>
  <si>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</si>
  <si>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</si>
  <si>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</si>
  <si>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</si>
  <si>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</si>
  <si>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</si>
  <si>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</si>
  <si>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</si>
  <si>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</si>
  <si>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</si>
  <si>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</si>
  <si>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</si>
  <si>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</si>
  <si>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</si>
  <si>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</si>
  <si>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</si>
  <si>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</si>
  <si>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</si>
  <si>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</si>
  <si>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</si>
  <si>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</si>
  <si>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</si>
  <si>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</si>
  <si>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</si>
  <si>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</si>
  <si>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</si>
  <si>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</si>
  <si>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</si>
  <si>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</si>
  <si>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</si>
  <si>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</si>
  <si>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</si>
  <si>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</si>
  <si>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</si>
  <si>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</si>
  <si>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</si>
  <si>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</si>
  <si>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</si>
  <si>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</si>
  <si>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</si>
  <si>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</si>
  <si>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</si>
  <si>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</si>
  <si>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</si>
  <si>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</si>
  <si>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</si>
  <si>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</si>
  <si>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</si>
  <si>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</si>
  <si>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</si>
  <si>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</si>
  <si>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</si>
  <si>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</si>
  <si>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</si>
  <si>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</si>
  <si>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</si>
  <si>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</si>
  <si>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</si>
  <si>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</si>
  <si>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</si>
  <si>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</si>
  <si>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</si>
  <si>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</si>
  <si>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</si>
  <si>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</si>
  <si>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</si>
  <si>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</si>
  <si>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</si>
  <si>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</si>
  <si>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</si>
  <si>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</si>
  <si>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</si>
  <si>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</si>
  <si>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</si>
  <si>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</si>
  <si>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</si>
  <si>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</si>
  <si>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</si>
  <si>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</si>
  <si>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</si>
  <si>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</si>
  <si>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</si>
  <si>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</si>
  <si>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</si>
  <si>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</si>
  <si>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</si>
  <si>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</si>
  <si>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</si>
  <si>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</si>
  <si>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</si>
  <si>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</si>
  <si>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</si>
  <si>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</si>
  <si>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</si>
  <si>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</si>
  <si>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</si>
  <si>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</si>
  <si>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</si>
  <si>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</si>
  <si>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</si>
  <si>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</si>
  <si>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</si>
  <si>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</si>
  <si>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</si>
  <si>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</si>
  <si>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</si>
  <si>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</si>
  <si>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</si>
  <si>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</si>
  <si>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</si>
  <si>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</si>
  <si>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</si>
  <si>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</si>
  <si>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</si>
  <si>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</si>
  <si>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</si>
  <si>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</si>
  <si>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</si>
  <si>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</si>
  <si>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</si>
  <si>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</si>
  <si>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</si>
  <si>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</si>
  <si>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</si>
  <si>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</si>
  <si>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</si>
  <si>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</si>
  <si>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</si>
  <si>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</si>
  <si>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</si>
  <si>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</si>
  <si>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</si>
  <si>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</si>
  <si>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</si>
  <si>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</si>
  <si>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</si>
  <si>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</si>
  <si>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</si>
  <si>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</si>
  <si>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</si>
  <si>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</si>
  <si>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</si>
  <si>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</si>
  <si>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</si>
  <si>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</si>
  <si>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</si>
  <si>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</si>
  <si>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</si>
  <si>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</si>
  <si>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</si>
  <si>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</si>
  <si>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</si>
  <si>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</si>
  <si>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</si>
  <si>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</si>
  <si>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</si>
  <si>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</si>
  <si>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</si>
  <si>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</si>
  <si>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</si>
  <si>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</si>
  <si>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</si>
  <si>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</si>
  <si>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</si>
  <si>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</si>
  <si>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</si>
  <si>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</si>
  <si>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</si>
  <si>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</si>
  <si>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</si>
  <si>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</si>
  <si>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</si>
  <si>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</si>
  <si>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</si>
  <si>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</si>
  <si>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</si>
  <si>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</si>
  <si>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</si>
  <si>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</si>
  <si>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</si>
  <si>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</si>
  <si>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</si>
  <si>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</si>
  <si>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</si>
  <si>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</si>
  <si>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</si>
  <si>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</si>
  <si>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</si>
  <si>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</si>
  <si>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</si>
  <si>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</si>
  <si>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</si>
  <si>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</si>
  <si>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</si>
  <si>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</si>
  <si>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</si>
  <si>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</si>
  <si>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</si>
  <si>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</si>
  <si>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</si>
  <si>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</si>
  <si>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</si>
  <si>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</si>
  <si>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</si>
  <si>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</si>
  <si>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</si>
  <si>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</si>
  <si>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</si>
  <si>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</si>
  <si>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</si>
  <si>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</si>
  <si>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</si>
  <si>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</si>
  <si>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</si>
  <si>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</si>
  <si>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</si>
  <si>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</si>
  <si>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</si>
  <si>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</si>
  <si>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</si>
  <si>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</si>
  <si>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</si>
  <si>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</si>
  <si>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</si>
  <si>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</si>
  <si>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</si>
  <si>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</si>
  <si>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</si>
  <si>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</si>
  <si>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</si>
  <si>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</si>
  <si>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</si>
  <si>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</si>
  <si>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</si>
  <si>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</si>
  <si>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</si>
  <si>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</si>
  <si>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</si>
  <si>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</si>
  <si>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</si>
  <si>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</si>
  <si>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</si>
  <si>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</si>
  <si>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</si>
  <si>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</si>
  <si>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</si>
  <si>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</si>
  <si>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</si>
  <si>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</si>
  <si>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</si>
  <si>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</si>
  <si>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</si>
  <si>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</si>
  <si>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</si>
  <si>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</si>
  <si>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</si>
  <si>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</si>
  <si>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</si>
  <si>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</si>
  <si>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</si>
  <si>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</si>
  <si>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</si>
  <si>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</si>
  <si>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</si>
  <si>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</si>
  <si>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</si>
  <si>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</si>
  <si>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</si>
  <si>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</si>
  <si>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</si>
  <si>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</si>
  <si>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</si>
  <si>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</si>
  <si>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</si>
  <si>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</si>
  <si>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</si>
  <si>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</si>
  <si>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</si>
  <si>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</si>
  <si>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</si>
  <si>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</si>
  <si>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</si>
  <si>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</si>
  <si>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</si>
  <si>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</si>
  <si>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</si>
  <si>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</si>
  <si>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</si>
  <si>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</si>
  <si>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</si>
  <si>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</si>
  <si>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</si>
  <si>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</si>
  <si>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</si>
  <si>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</si>
  <si>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</si>
  <si>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</si>
  <si>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</si>
  <si>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</si>
  <si>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</si>
  <si>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</si>
  <si>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</si>
  <si>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</si>
  <si>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</si>
  <si>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</si>
  <si>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</si>
  <si>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</si>
  <si>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</si>
  <si>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</si>
  <si>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</si>
  <si>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</si>
  <si>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</si>
  <si>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</si>
  <si>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</si>
  <si>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</si>
  <si>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</si>
  <si>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</si>
  <si>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</si>
  <si>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</si>
  <si>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</si>
  <si>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</si>
  <si>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</si>
  <si>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</si>
  <si>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</si>
  <si>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</si>
  <si>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</si>
  <si>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</si>
  <si>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</si>
  <si>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</si>
  <si>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</si>
  <si>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</si>
  <si>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</si>
  <si>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</si>
  <si>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</si>
  <si>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</si>
  <si>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</si>
  <si>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</si>
  <si>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</si>
  <si>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</si>
  <si>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</si>
  <si>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</si>
  <si>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</si>
  <si>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</si>
  <si>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</si>
  <si>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</si>
  <si>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</si>
  <si>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</si>
  <si>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</si>
  <si>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</si>
  <si>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</si>
  <si>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</si>
  <si>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</si>
  <si>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</si>
  <si>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</si>
  <si>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</si>
  <si>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</si>
  <si>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</si>
  <si>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</si>
  <si>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</si>
  <si>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</si>
  <si>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</si>
  <si>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</si>
  <si>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</si>
  <si>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</si>
  <si>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</si>
  <si>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</si>
  <si>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</si>
  <si>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</si>
  <si>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</si>
  <si>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</si>
  <si>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</si>
  <si>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</si>
  <si>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</si>
  <si>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</si>
  <si>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</si>
  <si>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</si>
  <si>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</si>
  <si>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</si>
  <si>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</si>
  <si>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</si>
  <si>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</si>
  <si>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</si>
  <si>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</si>
  <si>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</si>
  <si>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</si>
  <si>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</si>
  <si>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</si>
  <si>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</si>
  <si>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</si>
  <si>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</si>
  <si>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</si>
  <si>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</si>
  <si>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</si>
  <si>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</si>
  <si>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</si>
  <si>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</si>
  <si>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</si>
  <si>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</si>
  <si>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</si>
  <si>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</si>
  <si>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</si>
  <si>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</si>
  <si>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</si>
  <si>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</si>
  <si>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</si>
  <si>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</si>
  <si>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</si>
  <si>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</si>
  <si>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</si>
  <si>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</si>
  <si>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</si>
  <si>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</si>
  <si>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</si>
  <si>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</si>
  <si>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</si>
  <si>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</si>
  <si>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</si>
  <si>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</si>
  <si>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</si>
  <si>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</si>
  <si>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</si>
  <si>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</si>
  <si>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</si>
  <si>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</si>
  <si>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</si>
  <si>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</si>
  <si>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</si>
  <si>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</si>
  <si>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</si>
  <si>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</si>
  <si>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</si>
  <si>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</si>
  <si>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</si>
  <si>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</si>
  <si>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</si>
  <si>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</si>
  <si>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</si>
  <si>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</si>
  <si>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</si>
  <si>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</si>
  <si>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</si>
  <si>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</si>
  <si>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</si>
  <si>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</si>
  <si>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</si>
  <si>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</si>
  <si>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</si>
  <si>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</si>
  <si>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</si>
  <si>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</si>
  <si>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</si>
  <si>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</si>
  <si>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</si>
  <si>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</si>
  <si>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</si>
  <si>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</si>
  <si>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</si>
  <si>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</si>
  <si>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</si>
  <si>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</si>
  <si>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</si>
  <si>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</si>
  <si>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</si>
  <si>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</si>
  <si>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</si>
  <si>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</si>
  <si>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</si>
  <si>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</si>
  <si>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</si>
  <si>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</si>
  <si>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</si>
  <si>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</si>
  <si>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</si>
  <si>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</si>
  <si>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</si>
  <si>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</si>
  <si>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</si>
  <si>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</si>
  <si>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</si>
  <si>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</si>
  <si>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</si>
  <si>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</si>
  <si>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</si>
  <si>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</si>
  <si>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</si>
  <si>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</si>
  <si>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</si>
  <si>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</si>
  <si>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</si>
  <si>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</si>
  <si>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</si>
  <si>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</si>
  <si>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</si>
  <si>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</si>
  <si>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</si>
  <si>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</si>
  <si>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</si>
  <si>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</si>
  <si>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</si>
  <si>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</si>
  <si>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</si>
  <si>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</si>
  <si>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</si>
  <si>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</si>
  <si>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</si>
  <si>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</si>
  <si>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</si>
  <si>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</si>
  <si>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</si>
  <si>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</si>
  <si>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</si>
  <si>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</si>
  <si>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</si>
  <si>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</si>
  <si>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</si>
  <si>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</si>
  <si>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</si>
  <si>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</si>
  <si>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</si>
  <si>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</si>
  <si>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</si>
  <si>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</si>
  <si>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</si>
  <si>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</si>
  <si>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</si>
  <si>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</si>
  <si>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</si>
  <si>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</si>
  <si>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</si>
  <si>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</si>
  <si>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</si>
  <si>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</si>
  <si>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</si>
  <si>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</si>
  <si>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</si>
  <si>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</si>
  <si>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</si>
  <si>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</si>
  <si>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</si>
  <si>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</si>
  <si>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</si>
  <si>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</si>
  <si>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</si>
  <si>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</si>
  <si>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</si>
  <si>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</si>
  <si>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</si>
  <si>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</si>
  <si>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</si>
  <si>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</si>
  <si>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</si>
  <si>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</si>
  <si>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</si>
  <si>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</si>
  <si>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</si>
  <si>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</si>
  <si>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</si>
  <si>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</si>
  <si>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</si>
  <si>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</si>
  <si>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</si>
  <si>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</si>
  <si>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</si>
  <si>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</si>
  <si>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</si>
  <si>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</si>
  <si>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</si>
  <si>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</si>
  <si>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</si>
  <si>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</si>
  <si>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</si>
  <si>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</si>
  <si>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</si>
  <si>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</si>
  <si>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</si>
  <si>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</si>
  <si>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</si>
  <si>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</si>
  <si>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</si>
  <si>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</si>
  <si>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</si>
  <si>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</si>
  <si>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</si>
  <si>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</si>
  <si>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</si>
  <si>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</si>
  <si>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</si>
  <si>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</si>
  <si>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</si>
  <si>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</si>
  <si>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</si>
  <si>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</si>
  <si>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</si>
  <si>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</si>
  <si>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</si>
  <si>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</si>
  <si>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</si>
  <si>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</si>
  <si>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</si>
  <si>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</si>
  <si>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</si>
  <si>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</si>
  <si>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</si>
  <si>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</si>
  <si>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</si>
  <si>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</si>
  <si>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</si>
  <si>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</si>
  <si>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</si>
  <si>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</si>
  <si>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</si>
  <si>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</si>
  <si>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</si>
  <si>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</si>
  <si>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</si>
  <si>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</si>
  <si>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</si>
  <si>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</si>
  <si>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</si>
  <si>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</si>
  <si>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</si>
  <si>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</si>
  <si>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</si>
  <si>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</si>
  <si>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</si>
  <si>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</si>
  <si>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</si>
  <si>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</si>
  <si>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</si>
  <si>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</si>
  <si>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</si>
  <si>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</si>
  <si>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</si>
  <si>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</si>
  <si>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</si>
  <si>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</si>
  <si>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</si>
  <si>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</si>
  <si>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</si>
  <si>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</si>
  <si>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</si>
  <si>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</si>
  <si>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</si>
  <si>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</si>
  <si>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</si>
  <si>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</si>
  <si>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</si>
  <si>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</si>
  <si>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</si>
  <si>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</si>
  <si>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</si>
  <si>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</si>
  <si>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</si>
  <si>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</si>
  <si>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</si>
  <si>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</si>
  <si>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</si>
  <si>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</si>
  <si>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</si>
  <si>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</si>
  <si>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</si>
  <si>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</si>
  <si>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</si>
  <si>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</si>
  <si>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</si>
  <si>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</si>
  <si>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</si>
  <si>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</si>
  <si>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</si>
  <si>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</si>
  <si>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</si>
  <si>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</si>
  <si>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</si>
  <si>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</si>
  <si>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</si>
  <si>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</si>
  <si>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</si>
  <si>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</si>
  <si>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</si>
  <si>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</si>
  <si>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</si>
  <si>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</si>
  <si>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</si>
  <si>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</si>
  <si>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</si>
  <si>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</si>
  <si>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</si>
  <si>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</si>
  <si>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</si>
  <si>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</si>
  <si>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</si>
  <si>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</si>
  <si>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</si>
  <si>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</si>
  <si>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</si>
  <si>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</si>
  <si>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</si>
  <si>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</si>
  <si>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</si>
  <si>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</si>
  <si>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</si>
  <si>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</si>
  <si>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</si>
  <si>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</si>
  <si>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</si>
  <si>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</si>
  <si>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</si>
  <si>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</si>
  <si>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</si>
  <si>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</si>
  <si>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</si>
  <si>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</si>
  <si>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</si>
  <si>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</si>
  <si>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</si>
  <si>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</si>
  <si>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</si>
  <si>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</si>
  <si>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</si>
  <si>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</si>
  <si>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</si>
  <si>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</si>
  <si>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</si>
  <si>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</si>
  <si>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</si>
  <si>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</si>
  <si>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</si>
  <si>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</si>
  <si>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</si>
  <si>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</si>
  <si>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</si>
  <si>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</si>
  <si>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</si>
  <si>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</si>
  <si>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</si>
  <si>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</si>
  <si>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</si>
  <si>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</si>
  <si>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</si>
  <si>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</si>
  <si>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</si>
  <si>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</si>
  <si>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</si>
  <si>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</si>
  <si>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</si>
  <si>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</si>
  <si>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</si>
  <si>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</si>
  <si>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</si>
  <si>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</si>
  <si>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</si>
  <si>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</si>
  <si>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</si>
  <si>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</si>
  <si>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</si>
  <si>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</si>
  <si>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</si>
  <si>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</si>
  <si>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</si>
  <si>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</si>
  <si>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</si>
  <si>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</si>
  <si>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</si>
  <si>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</si>
  <si>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</si>
  <si>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</si>
  <si>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</si>
  <si>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</si>
  <si>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</si>
  <si>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</si>
  <si>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</si>
  <si>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</si>
  <si>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</si>
  <si>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</si>
  <si>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</si>
  <si>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</si>
  <si>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</si>
  <si>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</si>
  <si>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</si>
  <si>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</si>
  <si>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</si>
  <si>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</si>
  <si>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</si>
  <si>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</si>
  <si>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</si>
  <si>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</si>
  <si>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</si>
  <si>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</si>
  <si>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</si>
  <si>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</si>
  <si>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</si>
  <si>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</si>
  <si>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</si>
  <si>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</si>
  <si>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</si>
  <si>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</si>
  <si>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</si>
  <si>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</si>
  <si>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</si>
  <si>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</si>
  <si>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</si>
  <si>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</si>
  <si>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</si>
  <si>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</si>
  <si>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</si>
  <si>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</si>
  <si>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</si>
  <si>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</si>
  <si>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</si>
  <si>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</si>
  <si>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</si>
  <si>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</si>
  <si>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</si>
  <si>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</si>
  <si>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</si>
  <si>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</si>
  <si>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</si>
  <si>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</si>
  <si>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</si>
  <si>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</si>
  <si>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</si>
  <si>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</si>
  <si>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</si>
  <si>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</si>
  <si>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</si>
  <si>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</si>
  <si>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</si>
  <si>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</si>
  <si>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</si>
  <si>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</si>
  <si>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</si>
  <si>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</si>
  <si>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</si>
  <si>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</si>
  <si>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</si>
  <si>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</si>
  <si>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</si>
  <si>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</si>
  <si>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</si>
  <si>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</si>
  <si>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</si>
  <si>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</si>
  <si>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</si>
  <si>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</si>
  <si>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</si>
  <si>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</si>
  <si>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</si>
  <si>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</si>
  <si>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</si>
  <si>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</si>
  <si>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</si>
  <si>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</si>
  <si>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</si>
  <si>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</si>
  <si>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</si>
  <si>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</si>
  <si>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</si>
  <si>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</si>
  <si>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</si>
  <si>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</si>
  <si>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</si>
  <si>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</si>
  <si>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</si>
  <si>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</si>
  <si>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</si>
  <si>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</si>
  <si>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</si>
  <si>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</si>
  <si>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</si>
  <si>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</si>
  <si>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</si>
  <si>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</si>
  <si>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</si>
  <si>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</si>
  <si>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</si>
  <si>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</si>
  <si>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</si>
  <si>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</si>
  <si>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</si>
  <si>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</si>
  <si>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</si>
  <si>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</si>
  <si>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</si>
  <si>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</si>
  <si>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</si>
  <si>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</si>
  <si>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</si>
  <si>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</si>
  <si>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</si>
  <si>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</si>
  <si>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</si>
  <si>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</si>
  <si>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</si>
  <si>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</si>
  <si>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</si>
  <si>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</si>
  <si>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</si>
  <si>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</si>
  <si>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</si>
  <si>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</si>
  <si>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</si>
  <si>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</si>
  <si>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</si>
  <si>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</si>
  <si>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</si>
  <si>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</si>
  <si>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</si>
  <si>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</si>
  <si>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</si>
  <si>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</si>
  <si>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</si>
  <si>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</si>
  <si>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</si>
  <si>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</si>
  <si>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</si>
  <si>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</si>
  <si>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</si>
  <si>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</si>
  <si>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</si>
  <si>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</si>
  <si>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</si>
  <si>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</si>
  <si>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</si>
  <si>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</si>
  <si>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</si>
  <si>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</si>
  <si>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</si>
  <si>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</si>
  <si>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</si>
  <si>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</si>
  <si>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</si>
  <si>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</si>
  <si>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</si>
  <si>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</si>
  <si>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</si>
  <si>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</si>
  <si>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</si>
  <si>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</si>
  <si>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</si>
  <si>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</si>
  <si>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</si>
  <si>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</si>
  <si>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</si>
  <si>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</si>
  <si>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</si>
  <si>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</si>
  <si>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</si>
  <si>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</si>
  <si>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</si>
  <si>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</si>
  <si>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</si>
  <si>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</si>
  <si>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</si>
  <si>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</si>
  <si>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</si>
  <si>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</si>
  <si>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</si>
  <si>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</si>
  <si>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</si>
  <si>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</si>
  <si>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</si>
  <si>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</si>
  <si>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</si>
  <si>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</si>
  <si>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</si>
  <si>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</si>
  <si>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</si>
  <si>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</si>
  <si>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</si>
  <si>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</si>
  <si>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</si>
  <si>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</si>
  <si>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</si>
  <si>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</si>
  <si>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</si>
  <si>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</si>
  <si>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</si>
  <si>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</si>
  <si>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</si>
  <si>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</si>
  <si>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</si>
  <si>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</si>
  <si>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</si>
  <si>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</si>
  <si>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</si>
  <si>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</si>
  <si>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</si>
  <si>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</si>
  <si>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</si>
  <si>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</si>
  <si>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</si>
  <si>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</si>
  <si>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</si>
  <si>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</si>
  <si>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</si>
  <si>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</si>
  <si>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</si>
  <si>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</si>
  <si>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</si>
  <si>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</si>
  <si>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</si>
  <si>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</si>
  <si>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</si>
  <si>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</si>
  <si>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</si>
  <si>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</si>
  <si>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</si>
  <si>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</si>
  <si>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</si>
  <si>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</si>
  <si>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</si>
  <si>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</si>
  <si>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</si>
  <si>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</si>
  <si>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</si>
  <si>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</si>
  <si>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</si>
  <si>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</si>
  <si>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</si>
  <si>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</si>
  <si>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</si>
  <si>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</si>
  <si>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</si>
  <si>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</si>
  <si>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</si>
  <si>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</si>
  <si>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</si>
  <si>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</si>
  <si>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</si>
  <si>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</si>
  <si>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</si>
  <si>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</si>
  <si>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</si>
  <si>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</si>
  <si>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</si>
  <si>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</si>
  <si>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</si>
  <si>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</si>
  <si>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</si>
  <si>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</si>
  <si>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</si>
  <si>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</si>
  <si>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</si>
  <si>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</si>
  <si>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</si>
  <si>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</si>
  <si>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</si>
  <si>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</si>
  <si>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</si>
  <si>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</si>
  <si>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</si>
  <si>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</si>
  <si>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</si>
  <si>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</si>
  <si>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</si>
  <si>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</si>
  <si>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</si>
  <si>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</si>
  <si>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</si>
  <si>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</si>
  <si>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</si>
  <si>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</si>
  <si>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</si>
  <si>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</si>
  <si>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</si>
  <si>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</si>
  <si>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</si>
  <si>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</si>
  <si>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</si>
  <si>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</si>
  <si>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</si>
  <si>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</si>
  <si>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</si>
  <si>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</si>
  <si>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</si>
  <si>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</si>
  <si>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</si>
  <si>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</si>
  <si>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</si>
  <si>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</si>
  <si>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</si>
  <si>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</si>
  <si>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</si>
  <si>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</si>
  <si>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</si>
  <si>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</si>
  <si>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</si>
  <si>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</si>
  <si>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</si>
  <si>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</si>
  <si>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</si>
  <si>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</si>
  <si>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</si>
  <si>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</si>
  <si>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</si>
  <si>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</si>
  <si>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</si>
  <si>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</si>
  <si>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</si>
  <si>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</si>
  <si>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</si>
  <si>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</si>
  <si>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</si>
  <si>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</si>
  <si>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</si>
  <si>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</si>
  <si>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</si>
  <si>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</si>
  <si>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</si>
  <si>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</si>
  <si>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</si>
  <si>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</si>
  <si>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</si>
  <si>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</si>
  <si>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</si>
  <si>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</si>
  <si>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</si>
  <si>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</si>
  <si>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</si>
  <si>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</si>
  <si>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</si>
  <si>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</si>
  <si>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</si>
  <si>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</si>
  <si>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</si>
  <si>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</si>
  <si>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</si>
  <si>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</si>
  <si>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</si>
  <si>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</si>
  <si>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</si>
  <si>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</si>
  <si>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</si>
  <si>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</si>
  <si>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</si>
  <si>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</si>
  <si>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</si>
  <si>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</si>
  <si>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</si>
  <si>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</si>
  <si>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</si>
  <si>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</si>
  <si>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</si>
  <si>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</si>
  <si>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</si>
  <si>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</si>
  <si>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</si>
  <si>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</si>
  <si>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</si>
  <si>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</si>
  <si>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</si>
  <si>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</si>
  <si>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</si>
  <si>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</si>
  <si>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</si>
  <si>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</si>
  <si>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</si>
  <si>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</si>
  <si>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</si>
  <si>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</si>
  <si>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</si>
  <si>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</si>
  <si>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</si>
  <si>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</si>
  <si>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</si>
  <si>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</si>
  <si>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</si>
  <si>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</si>
  <si>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</si>
  <si>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</si>
  <si>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</si>
  <si>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</si>
  <si>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</si>
  <si>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</si>
  <si>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</si>
  <si>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</si>
  <si>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</si>
  <si>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</si>
  <si>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</si>
  <si>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</si>
  <si>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</si>
  <si>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</si>
  <si>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</si>
  <si>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</si>
  <si>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</si>
  <si>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</si>
  <si>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</si>
  <si>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</si>
  <si>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</si>
  <si>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</si>
  <si>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</si>
  <si>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</si>
  <si>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</si>
  <si>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</si>
  <si>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</si>
  <si>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</si>
  <si>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</si>
  <si>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</si>
  <si>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</si>
  <si>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</si>
  <si>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</si>
  <si>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</si>
  <si>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</si>
  <si>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</si>
  <si>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</si>
  <si>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</si>
  <si>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</si>
  <si>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</si>
  <si>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</si>
  <si>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</si>
  <si>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</si>
  <si>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</si>
  <si>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</si>
  <si>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</si>
  <si>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</si>
  <si>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</si>
  <si>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</si>
  <si>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</si>
  <si>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</si>
  <si>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</si>
  <si>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</si>
  <si>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</si>
  <si>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</si>
  <si>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</si>
  <si>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</si>
  <si>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</si>
  <si>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</si>
  <si>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</si>
  <si>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</si>
  <si>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</si>
  <si>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</si>
  <si>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</si>
  <si>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</si>
  <si>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</si>
  <si>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</si>
  <si>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</si>
  <si>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</si>
  <si>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</si>
  <si>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</si>
  <si>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</si>
  <si>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</si>
  <si>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</si>
  <si>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</si>
  <si>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</si>
  <si>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</si>
  <si>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</si>
  <si>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</si>
  <si>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</si>
  <si>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</si>
  <si>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</si>
  <si>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</si>
  <si>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</si>
  <si>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</si>
  <si>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</si>
  <si>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</si>
  <si>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</si>
  <si>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</si>
  <si>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</si>
  <si>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</si>
  <si>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</si>
  <si>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</si>
  <si>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</si>
  <si>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</si>
  <si>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</si>
  <si>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</si>
  <si>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</si>
  <si>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</si>
  <si>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</si>
  <si>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</si>
  <si>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</si>
  <si>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</si>
  <si>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</si>
  <si>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</si>
  <si>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</si>
  <si>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</si>
  <si>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</si>
  <si>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</si>
  <si>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</si>
  <si>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</si>
  <si>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</si>
  <si>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</si>
  <si>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</si>
  <si>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</si>
  <si>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</si>
  <si>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</si>
  <si>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</si>
  <si>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</si>
  <si>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</si>
  <si>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</si>
  <si>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</si>
  <si>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</si>
  <si>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</si>
  <si>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</si>
  <si>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</si>
  <si>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</si>
  <si>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</si>
  <si>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</si>
  <si>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</si>
  <si>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</si>
  <si>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</si>
  <si>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</si>
  <si>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</si>
  <si>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</si>
  <si>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</si>
  <si>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</si>
  <si>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</si>
  <si>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</si>
  <si>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</si>
  <si>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</si>
  <si>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</si>
  <si>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</si>
  <si>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</si>
  <si>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</si>
  <si>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</si>
  <si>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</si>
  <si>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</si>
  <si>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</si>
  <si>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</si>
  <si>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</si>
  <si>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</si>
  <si>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</si>
  <si>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</si>
  <si>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</si>
  <si>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</si>
  <si>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</si>
  <si>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</si>
  <si>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</si>
  <si>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</si>
  <si>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</si>
  <si>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</si>
  <si>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</si>
  <si>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</si>
  <si>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</si>
  <si>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</si>
  <si>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</si>
  <si>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</si>
  <si>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</si>
  <si>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</si>
  <si>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</si>
  <si>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</si>
  <si>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</si>
  <si>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</si>
  <si>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</si>
  <si>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</si>
  <si>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</si>
  <si>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</si>
  <si>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</si>
  <si>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</si>
  <si>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</si>
  <si>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</si>
  <si>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</si>
  <si>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</si>
  <si>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</si>
  <si>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</si>
  <si>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</si>
  <si>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</si>
  <si>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</si>
  <si>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</si>
  <si>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</si>
  <si>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</si>
  <si>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</si>
  <si>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</si>
  <si>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</si>
  <si>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</si>
  <si>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</si>
  <si>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</si>
  <si>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</si>
  <si>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</si>
  <si>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</si>
  <si>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</si>
  <si>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</si>
  <si>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</si>
  <si>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</si>
  <si>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</si>
  <si>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</si>
  <si>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</si>
  <si>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</si>
  <si>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</si>
  <si>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</si>
  <si>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</si>
  <si>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</si>
  <si>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</si>
  <si>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</si>
  <si>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</si>
  <si>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</si>
  <si>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</si>
  <si>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</si>
  <si>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</si>
  <si>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</si>
  <si>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</si>
  <si>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</si>
  <si>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</si>
  <si>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</si>
  <si>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</si>
  <si>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</si>
  <si>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</si>
  <si>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</si>
  <si>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</si>
  <si>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</si>
  <si>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</si>
  <si>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</si>
  <si>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</si>
  <si>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</si>
  <si>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</si>
  <si>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</si>
  <si>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</si>
  <si>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</si>
  <si>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</si>
  <si>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</si>
  <si>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</si>
  <si>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</si>
  <si>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</si>
  <si>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</si>
  <si>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</si>
  <si>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</si>
  <si>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</si>
  <si>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</si>
  <si>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</si>
  <si>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</si>
  <si>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</si>
  <si>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</si>
  <si>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</si>
  <si>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</si>
  <si>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</si>
  <si>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</si>
  <si>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</si>
  <si>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</si>
  <si>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</si>
  <si>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</si>
  <si>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</si>
  <si>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</si>
  <si>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</si>
  <si>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</si>
  <si>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</si>
  <si>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</si>
  <si>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</si>
  <si>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</si>
  <si>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</si>
  <si>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</si>
  <si>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</si>
  <si>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</si>
  <si>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</si>
  <si>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</si>
  <si>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</si>
  <si>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</si>
  <si>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</si>
  <si>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</si>
  <si>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</si>
  <si>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</si>
  <si>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</si>
  <si>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</si>
  <si>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</si>
  <si>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</si>
  <si>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</si>
  <si>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</si>
  <si>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</si>
  <si>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</si>
  <si>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</si>
  <si>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</si>
  <si>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</si>
  <si>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</si>
  <si>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</si>
  <si>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</si>
  <si>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</si>
  <si>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</si>
  <si>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</si>
  <si>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</si>
  <si>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</si>
  <si>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</si>
  <si>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</si>
  <si>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</si>
  <si>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</si>
  <si>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</si>
  <si>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</si>
  <si>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</si>
  <si>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</si>
  <si>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</si>
  <si>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</si>
  <si>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</si>
  <si>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</si>
  <si>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</si>
  <si>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</si>
  <si>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</si>
  <si>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</si>
  <si>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</si>
  <si>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</si>
  <si>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</si>
  <si>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</si>
  <si>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</si>
  <si>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</si>
  <si>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</si>
  <si>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</si>
  <si>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</si>
  <si>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</si>
  <si>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</si>
  <si>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</si>
  <si>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</si>
  <si>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</si>
  <si>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</si>
  <si>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</si>
  <si>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</si>
  <si>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</si>
  <si>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</si>
  <si>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</si>
  <si>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</si>
  <si>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</si>
  <si>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</si>
  <si>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</si>
  <si>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</si>
  <si>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</si>
  <si>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</si>
  <si>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</si>
  <si>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</si>
  <si>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</si>
  <si>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</si>
  <si>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</si>
  <si>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</si>
  <si>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</si>
  <si>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</si>
  <si>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</si>
  <si>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</si>
  <si>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</si>
  <si>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</si>
  <si>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</si>
  <si>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</si>
  <si>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</si>
  <si>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</si>
  <si>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</si>
  <si>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</si>
  <si>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</si>
  <si>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</si>
  <si>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</si>
  <si>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</si>
  <si>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</si>
  <si>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</si>
  <si>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</si>
  <si>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</si>
  <si>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</si>
  <si>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</si>
  <si>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</si>
  <si>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</si>
  <si>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</si>
  <si>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</si>
  <si>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</si>
  <si>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</si>
  <si>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</si>
  <si>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</si>
  <si>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</si>
  <si>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</si>
  <si>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</si>
  <si>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</si>
  <si>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</si>
  <si>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</si>
  <si>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</si>
  <si>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</si>
  <si>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</si>
  <si>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</si>
  <si>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</si>
  <si>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</si>
  <si>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</si>
  <si>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</si>
  <si>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</si>
  <si>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</si>
  <si>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</si>
  <si>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</si>
  <si>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</si>
  <si>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</si>
  <si>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</si>
  <si>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</si>
  <si>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</si>
  <si>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</si>
  <si>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</si>
  <si>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</si>
  <si>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</si>
  <si>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</si>
  <si>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</si>
  <si>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</si>
  <si>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</si>
  <si>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</si>
  <si>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</si>
  <si>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</si>
  <si>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</si>
  <si>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</si>
  <si>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</si>
  <si>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</si>
  <si>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</si>
  <si>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</si>
  <si>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</si>
  <si>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</si>
  <si>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</si>
  <si>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</si>
  <si>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</si>
  <si>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</si>
  <si>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</si>
  <si>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</si>
  <si>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</si>
  <si>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</si>
  <si>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</si>
  <si>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</si>
  <si>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</si>
  <si>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</si>
  <si>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</si>
  <si>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</si>
  <si>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</si>
  <si>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</si>
  <si>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</si>
  <si>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</si>
  <si>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</si>
  <si>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</si>
  <si>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</si>
  <si>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</si>
  <si>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</si>
  <si>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</si>
  <si>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</si>
  <si>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</si>
  <si>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</si>
  <si>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</si>
  <si>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</si>
  <si>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</si>
  <si>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</si>
  <si>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</si>
  <si>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</si>
  <si>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</si>
  <si>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</si>
  <si>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</si>
  <si>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</si>
  <si>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</si>
  <si>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</si>
  <si>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</si>
  <si>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</si>
  <si>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</si>
  <si>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</si>
  <si>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</si>
  <si>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</si>
  <si>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</si>
  <si>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</si>
  <si>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</si>
  <si>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</si>
  <si>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</si>
  <si>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</si>
  <si>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</si>
  <si>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</si>
  <si>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</si>
  <si>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</si>
  <si>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</si>
  <si>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</si>
  <si>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</si>
  <si>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</si>
  <si>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</si>
  <si>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</si>
  <si>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</si>
  <si>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</si>
  <si>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</si>
  <si>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</si>
  <si>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</si>
  <si>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</si>
  <si>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</si>
  <si>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</si>
  <si>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</si>
  <si>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</si>
  <si>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</si>
  <si>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</si>
  <si>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</si>
  <si>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</si>
  <si>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</si>
  <si>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</si>
  <si>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</si>
  <si>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</si>
  <si>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</si>
  <si>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</si>
  <si>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</si>
  <si>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</si>
  <si>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</si>
  <si>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</si>
  <si>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</si>
  <si>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</si>
  <si>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</si>
  <si>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</si>
  <si>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</si>
  <si>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</si>
  <si>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</si>
  <si>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</si>
  <si>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</si>
  <si>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</si>
  <si>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</si>
  <si>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</si>
  <si>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</si>
  <si>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</si>
  <si>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</si>
  <si>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</si>
  <si>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</si>
  <si>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</si>
  <si>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</si>
  <si>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</si>
  <si>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</si>
  <si>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</si>
  <si>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</si>
  <si>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</si>
  <si>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</si>
  <si>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</si>
  <si>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</si>
  <si>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</si>
  <si>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</si>
  <si>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</si>
  <si>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</si>
  <si>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</si>
  <si>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</si>
  <si>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</si>
  <si>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</si>
  <si>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</si>
  <si>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</si>
  <si>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</si>
  <si>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</si>
  <si>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</si>
  <si>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</si>
  <si>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</si>
  <si>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</si>
  <si>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</si>
  <si>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</si>
  <si>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</si>
  <si>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</si>
  <si>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</si>
  <si>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</si>
  <si>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</si>
  <si>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</si>
  <si>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</si>
  <si>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</si>
  <si>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</si>
  <si>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</si>
  <si>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</si>
  <si>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</si>
  <si>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</si>
  <si>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</si>
  <si>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</si>
  <si>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</si>
  <si>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</si>
  <si>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</si>
  <si>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</si>
  <si>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</si>
  <si>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</si>
  <si>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</si>
  <si>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</si>
  <si>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</si>
  <si>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</si>
  <si>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</si>
  <si>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</si>
  <si>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</si>
  <si>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</si>
  <si>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</si>
  <si>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</si>
  <si>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</si>
  <si>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</si>
  <si>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</si>
  <si>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</si>
  <si>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</si>
  <si>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</si>
  <si>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</si>
  <si>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</si>
  <si>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</si>
  <si>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</si>
  <si>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</si>
  <si>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</si>
  <si>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</si>
  <si>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</si>
  <si>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</si>
  <si>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</si>
  <si>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</si>
  <si>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</si>
  <si>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</si>
  <si>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</si>
  <si>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</si>
  <si>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</si>
  <si>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</si>
  <si>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</si>
  <si>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</si>
  <si>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</si>
  <si>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</si>
  <si>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</si>
  <si>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</si>
  <si>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</si>
  <si>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</si>
  <si>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</si>
  <si>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</si>
  <si>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</si>
  <si>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</si>
  <si>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</si>
  <si>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</si>
  <si>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</si>
  <si>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</si>
  <si>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</si>
  <si>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</si>
  <si>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</si>
  <si>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</si>
  <si>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</si>
  <si>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</si>
  <si>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</si>
  <si>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</si>
  <si>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</si>
  <si>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</si>
  <si>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</si>
  <si>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</si>
  <si>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</si>
  <si>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</si>
  <si>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</si>
  <si>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</si>
  <si>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</si>
  <si>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</si>
  <si>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</si>
  <si>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</si>
  <si>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</si>
  <si>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</si>
  <si>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</si>
  <si>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</si>
  <si>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</si>
  <si>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</si>
  <si>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</si>
  <si>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</si>
  <si>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</si>
  <si>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</si>
  <si>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</si>
  <si>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</si>
  <si>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</si>
  <si>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</si>
  <si>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</si>
  <si>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</si>
  <si>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</si>
  <si>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</si>
  <si>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</si>
  <si>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</si>
  <si>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</si>
  <si>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</si>
  <si>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</si>
  <si>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</si>
  <si>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</si>
  <si>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</si>
  <si>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</si>
  <si>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</si>
  <si>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</si>
  <si>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</si>
  <si>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</si>
  <si>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</si>
  <si>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</si>
  <si>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</si>
  <si>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</si>
  <si>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</si>
  <si>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</si>
  <si>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</si>
  <si>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</si>
  <si>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</si>
  <si>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</si>
  <si>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</si>
  <si>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</si>
  <si>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</si>
  <si>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</si>
  <si>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</si>
  <si>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</si>
  <si>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</si>
  <si>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</si>
  <si>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</si>
  <si>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</si>
  <si>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</si>
  <si>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</si>
  <si>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</si>
  <si>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</si>
  <si>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</si>
  <si>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</si>
  <si>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</si>
  <si>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</si>
  <si>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</si>
  <si>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</si>
  <si>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</si>
  <si>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</si>
  <si>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</si>
  <si>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</si>
  <si>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</si>
  <si>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</si>
  <si>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</si>
  <si>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</si>
  <si>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</si>
  <si>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</si>
  <si>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</si>
  <si>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</si>
  <si>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</si>
  <si>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</si>
  <si>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</si>
  <si>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</si>
  <si>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</si>
  <si>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</si>
  <si>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</si>
  <si>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</si>
  <si>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</si>
  <si>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</si>
  <si>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</si>
  <si>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</si>
  <si>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</si>
  <si>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</si>
  <si>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</si>
  <si>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</si>
  <si>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</si>
  <si>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</si>
  <si>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</si>
  <si>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</si>
  <si>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</si>
  <si>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</si>
  <si>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</si>
  <si>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</si>
  <si>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</si>
  <si>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</si>
  <si>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</si>
  <si>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</si>
  <si>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</si>
  <si>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</si>
  <si>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</si>
  <si>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</si>
  <si>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</si>
  <si>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</si>
  <si>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</si>
  <si>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</si>
  <si>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</si>
  <si>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</si>
  <si>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</si>
  <si>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</si>
  <si>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</si>
  <si>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</si>
  <si>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</si>
  <si>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</si>
  <si>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</si>
  <si>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</si>
  <si>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</si>
  <si>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</si>
  <si>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</si>
  <si>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</si>
  <si>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</si>
  <si>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</si>
  <si>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</si>
  <si>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</si>
  <si>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</si>
  <si>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</si>
  <si>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</si>
  <si>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</si>
  <si>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</si>
  <si>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</si>
  <si>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</si>
  <si>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</si>
  <si>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</si>
  <si>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</si>
  <si>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</si>
  <si>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</si>
  <si>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</si>
  <si>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</si>
  <si>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</si>
  <si>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</si>
  <si>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</si>
  <si>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</si>
  <si>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</si>
  <si>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</si>
  <si>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</si>
  <si>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</si>
  <si>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</si>
  <si>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</si>
  <si>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</si>
  <si>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</si>
  <si>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</si>
  <si>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</si>
  <si>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</si>
  <si>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</si>
  <si>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</si>
  <si>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</si>
  <si>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</si>
  <si>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</si>
  <si>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</si>
  <si>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</si>
  <si>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</si>
  <si>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</si>
  <si>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</si>
  <si>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</si>
  <si>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</si>
  <si>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</si>
  <si>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</si>
  <si>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</si>
  <si>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</si>
  <si>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</si>
  <si>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</si>
  <si>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</si>
  <si>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</si>
  <si>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</si>
  <si>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</si>
  <si>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</si>
  <si>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</si>
  <si>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</si>
  <si>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</si>
  <si>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</si>
  <si>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</si>
  <si>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</si>
  <si>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</si>
  <si>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</si>
  <si>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</si>
  <si>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</si>
  <si>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</si>
  <si>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</si>
  <si>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</si>
  <si>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</si>
  <si>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</si>
  <si>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</si>
  <si>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</si>
  <si>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</si>
  <si>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</si>
  <si>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</si>
  <si>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</si>
  <si>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</si>
  <si>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</si>
  <si>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</si>
  <si>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</si>
  <si>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</si>
  <si>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</si>
  <si>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</si>
  <si>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</si>
  <si>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</si>
  <si>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</si>
  <si>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</si>
  <si>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</si>
  <si>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</si>
  <si>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</si>
  <si>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</si>
  <si>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</si>
  <si>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</si>
  <si>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</si>
  <si>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</si>
  <si>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</si>
  <si>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</si>
  <si>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</si>
  <si>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</si>
  <si>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</si>
  <si>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</si>
  <si>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</si>
  <si>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</si>
  <si>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</si>
  <si>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</si>
  <si>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</si>
  <si>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</si>
  <si>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</si>
  <si>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</si>
  <si>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</si>
  <si>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</si>
  <si>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</si>
  <si>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</si>
  <si>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</si>
  <si>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</si>
  <si>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</si>
  <si>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</si>
  <si>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</si>
  <si>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</si>
  <si>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</si>
  <si>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</si>
  <si>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</si>
  <si>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</si>
  <si>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</si>
  <si>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</si>
  <si>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</si>
  <si>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</si>
  <si>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</si>
  <si>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</si>
  <si>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</si>
  <si>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</si>
  <si>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</si>
  <si>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</si>
  <si>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</si>
  <si>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</si>
  <si>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</si>
  <si>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</si>
  <si>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</si>
  <si>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</si>
  <si>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</si>
  <si>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</si>
  <si>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</si>
  <si>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</si>
  <si>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</si>
  <si>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</si>
  <si>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</si>
  <si>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</si>
  <si>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</si>
  <si>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</si>
  <si>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</si>
  <si>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</si>
  <si>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</si>
  <si>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</si>
  <si>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</si>
  <si>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</si>
  <si>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</si>
  <si>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</si>
  <si>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</si>
  <si>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</si>
  <si>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</si>
  <si>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</si>
  <si>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</si>
  <si>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</si>
  <si>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</si>
  <si>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</si>
  <si>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</si>
  <si>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</si>
  <si>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</si>
  <si>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</si>
  <si>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</si>
  <si>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</si>
  <si>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</si>
  <si>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</si>
  <si>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</si>
  <si>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</si>
  <si>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</si>
  <si>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</si>
  <si>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</si>
  <si>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</si>
  <si>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</si>
  <si>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</si>
  <si>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</si>
  <si>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</si>
  <si>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</si>
  <si>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</si>
  <si>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</si>
  <si>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</si>
  <si>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</si>
  <si>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</si>
  <si>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</si>
  <si>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</si>
  <si>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</si>
  <si>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</si>
  <si>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</si>
  <si>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</si>
  <si>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</si>
  <si>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</si>
  <si>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</si>
  <si>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</si>
  <si>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</si>
  <si>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</si>
  <si>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</si>
  <si>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</si>
  <si>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</si>
  <si>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</si>
  <si>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</si>
  <si>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</si>
  <si>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</si>
  <si>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</si>
  <si>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</si>
  <si>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</si>
  <si>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</si>
  <si>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</si>
  <si>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</si>
  <si>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</si>
  <si>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</si>
  <si>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</si>
  <si>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</si>
  <si>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</si>
  <si>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</si>
  <si>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</si>
  <si>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</si>
  <si>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</si>
  <si>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</si>
  <si>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</si>
  <si>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</si>
  <si>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</si>
  <si>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</si>
  <si>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</si>
  <si>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</si>
  <si>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</si>
  <si>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</si>
  <si>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</si>
  <si>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</si>
  <si>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</si>
  <si>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</si>
  <si>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</si>
  <si>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</si>
  <si>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</si>
  <si>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</si>
  <si>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</si>
  <si>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</si>
  <si>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</si>
  <si>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</si>
  <si>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</si>
  <si>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</si>
  <si>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</si>
  <si>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</si>
  <si>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</si>
  <si>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</si>
  <si>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</si>
  <si>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</si>
  <si>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</si>
  <si>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</si>
  <si>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</si>
  <si>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</si>
  <si>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</si>
  <si>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</si>
  <si>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</si>
  <si>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</si>
  <si>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</si>
  <si>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</si>
  <si>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</si>
  <si>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</si>
  <si>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</si>
  <si>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</si>
  <si>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</si>
  <si>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</si>
  <si>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</si>
  <si>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</si>
  <si>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</si>
  <si>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</si>
  <si>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</si>
  <si>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</si>
  <si>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</si>
  <si>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</si>
  <si>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</si>
  <si>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</si>
  <si>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</si>
  <si>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</si>
  <si>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</si>
  <si>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</si>
  <si>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</si>
  <si>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</si>
  <si>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</si>
  <si>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</si>
  <si>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</si>
  <si>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</si>
  <si>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</si>
  <si>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</si>
  <si>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</si>
  <si>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</si>
  <si>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</si>
  <si>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</si>
  <si>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</si>
  <si>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</si>
  <si>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</si>
  <si>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</si>
  <si>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</si>
  <si>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</si>
  <si>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</si>
  <si>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</si>
  <si>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</si>
  <si>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</si>
  <si>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</si>
  <si>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</si>
  <si>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</si>
  <si>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</si>
  <si>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</si>
  <si>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</si>
  <si>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</si>
  <si>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</si>
  <si>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</si>
  <si>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</si>
  <si>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</si>
  <si>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</si>
  <si>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</si>
  <si>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</si>
  <si>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</si>
  <si>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</si>
  <si>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</si>
  <si>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</si>
  <si>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</si>
  <si>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</si>
  <si>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</si>
  <si>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</si>
  <si>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</si>
  <si>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</si>
  <si>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</si>
  <si>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</si>
  <si>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</si>
  <si>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</si>
  <si>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</si>
  <si>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</si>
  <si>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</si>
  <si>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</si>
  <si>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</si>
  <si>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</si>
  <si>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</si>
  <si>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</si>
  <si>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</si>
  <si>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</si>
  <si>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</si>
  <si>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</si>
  <si>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</si>
  <si>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</si>
  <si>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</si>
  <si>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</si>
  <si>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</si>
  <si>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</si>
  <si>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</si>
  <si>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</si>
  <si>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</si>
  <si>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</si>
  <si>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</si>
  <si>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</si>
  <si>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</si>
  <si>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</si>
  <si>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</si>
  <si>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</si>
  <si>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</si>
  <si>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</si>
  <si>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</si>
  <si>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</si>
  <si>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</si>
  <si>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</si>
  <si>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</si>
  <si>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</si>
  <si>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</si>
  <si>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</si>
  <si>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</si>
  <si>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</si>
  <si>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</si>
  <si>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</si>
  <si>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</si>
  <si>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</si>
  <si>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</si>
  <si>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</si>
  <si>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</si>
  <si>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</si>
  <si>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</si>
  <si>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</si>
  <si>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</si>
  <si>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</si>
  <si>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</si>
  <si>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</si>
  <si>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</si>
  <si>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</si>
  <si>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</si>
  <si>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</si>
  <si>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</si>
  <si>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</si>
  <si>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</si>
  <si>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</si>
  <si>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</si>
  <si>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</si>
  <si>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</si>
  <si>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</si>
  <si>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</si>
  <si>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</si>
  <si>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</si>
  <si>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</si>
  <si>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</si>
  <si>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</si>
  <si>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</si>
  <si>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</si>
  <si>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</si>
  <si>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</si>
  <si>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</si>
  <si>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</si>
  <si>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</si>
  <si>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</si>
  <si>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</si>
  <si>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</si>
  <si>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</si>
  <si>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</si>
  <si>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</si>
  <si>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</si>
  <si>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</si>
  <si>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</si>
  <si>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</si>
  <si>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</si>
  <si>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</si>
  <si>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</si>
  <si>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</si>
  <si>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</si>
  <si>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</si>
  <si>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</si>
  <si>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</si>
  <si>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</si>
  <si>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</si>
  <si>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</si>
  <si>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</si>
  <si>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</si>
  <si>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</si>
  <si>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</si>
  <si>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</si>
  <si>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</si>
  <si>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</si>
  <si>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</si>
  <si>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</si>
  <si>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</si>
  <si>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</si>
  <si>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</si>
  <si>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</si>
  <si>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</si>
  <si>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</si>
  <si>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</si>
  <si>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</si>
  <si>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</si>
  <si>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</si>
  <si>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</si>
  <si>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</si>
  <si>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</si>
  <si>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</si>
  <si>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</si>
  <si>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</si>
  <si>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</si>
  <si>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</si>
  <si>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</si>
  <si>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</si>
  <si>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</si>
  <si>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</si>
  <si>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</si>
  <si>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</si>
  <si>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</si>
  <si>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</si>
  <si>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</si>
  <si>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</si>
  <si>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</si>
  <si>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</si>
  <si>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</si>
  <si>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</si>
  <si>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</si>
  <si>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</si>
  <si>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</si>
  <si>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</si>
  <si>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</si>
  <si>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</si>
  <si>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</si>
  <si>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</si>
  <si>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</si>
  <si>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</si>
  <si>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</si>
  <si>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</si>
  <si>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</si>
  <si>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</si>
  <si>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</si>
  <si>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</si>
  <si>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</si>
  <si>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</si>
  <si>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</si>
  <si>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</si>
  <si>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</si>
  <si>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</si>
  <si>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</si>
  <si>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</si>
  <si>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</si>
  <si>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</si>
  <si>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</si>
  <si>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</si>
  <si>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</si>
  <si>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</si>
  <si>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</si>
  <si>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</si>
  <si>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</si>
  <si>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</si>
  <si>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</si>
  <si>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</si>
  <si>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</si>
  <si>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</si>
  <si>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</si>
  <si>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</si>
  <si>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</si>
  <si>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</si>
  <si>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</si>
  <si>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</si>
  <si>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</si>
  <si>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</si>
  <si>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</si>
  <si>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</si>
  <si>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</si>
  <si>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</si>
  <si>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</si>
  <si>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</si>
  <si>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</si>
  <si>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</si>
  <si>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</si>
  <si>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</si>
  <si>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</si>
  <si>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</si>
  <si>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</si>
  <si>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</si>
  <si>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</si>
  <si>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</si>
  <si>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</si>
  <si>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</si>
  <si>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</si>
  <si>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</si>
  <si>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</si>
  <si>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</si>
  <si>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</si>
  <si>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</si>
  <si>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</si>
  <si>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</si>
  <si>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</si>
  <si>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</si>
  <si>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</si>
  <si>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</si>
  <si>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</si>
  <si>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</si>
  <si>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</si>
  <si>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</si>
  <si>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</si>
  <si>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</si>
  <si>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</si>
  <si>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</si>
  <si>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</si>
  <si>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</si>
  <si>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</si>
  <si>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</si>
  <si>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</si>
  <si>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</si>
  <si>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</si>
  <si>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</si>
  <si>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</si>
  <si>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</si>
  <si>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</si>
  <si>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</si>
  <si>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</si>
  <si>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</si>
  <si>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</si>
  <si>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</si>
  <si>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</si>
  <si>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</si>
  <si>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</si>
  <si>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</si>
  <si>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</si>
  <si>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</si>
  <si>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</si>
  <si>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</si>
  <si>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</si>
  <si>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</si>
  <si>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</si>
  <si>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</si>
  <si>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</si>
  <si>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</si>
  <si>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</si>
  <si>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</si>
  <si>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</si>
  <si>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</si>
  <si>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</si>
  <si>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</si>
  <si>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</si>
  <si>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</si>
  <si>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</si>
  <si>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</si>
  <si>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</si>
  <si>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</si>
  <si>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</si>
  <si>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</si>
  <si>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</si>
  <si>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</si>
  <si>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</si>
  <si>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</si>
  <si>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</si>
  <si>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</si>
  <si>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</si>
  <si>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</si>
  <si>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</si>
  <si>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</si>
  <si>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</si>
  <si>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</si>
  <si>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</si>
  <si>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</si>
  <si>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</si>
  <si>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</si>
  <si>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</si>
  <si>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</si>
  <si>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</si>
  <si>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</si>
  <si>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</si>
  <si>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</si>
  <si>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</si>
  <si>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</si>
  <si>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</si>
  <si>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</si>
  <si>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</si>
  <si>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</si>
  <si>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</si>
  <si>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</si>
  <si>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</si>
  <si>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</si>
  <si>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</si>
  <si>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</si>
  <si>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</si>
  <si>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</si>
  <si>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</si>
  <si>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</si>
  <si>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</si>
  <si>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</si>
  <si>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</si>
  <si>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</si>
  <si>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</si>
  <si>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</si>
  <si>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</si>
  <si>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</si>
  <si>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</si>
  <si>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</si>
  <si>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</si>
  <si>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</si>
  <si>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</si>
  <si>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</si>
  <si>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</si>
  <si>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</si>
  <si>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</si>
  <si>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</si>
  <si>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</si>
  <si>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</si>
  <si>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</si>
  <si>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</si>
  <si>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</si>
  <si>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</si>
  <si>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</si>
  <si>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</si>
  <si>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</si>
  <si>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</si>
  <si>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</si>
  <si>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</si>
  <si>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</si>
  <si>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</si>
  <si>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</si>
  <si>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</si>
  <si>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</si>
  <si>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</si>
  <si>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</si>
  <si>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</si>
  <si>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</si>
  <si>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</si>
  <si>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</si>
  <si>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</si>
  <si>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</si>
  <si>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</si>
  <si>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</si>
  <si>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</si>
  <si>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</si>
  <si>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</si>
  <si>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</si>
  <si>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</si>
  <si>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</si>
  <si>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</si>
  <si>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</si>
  <si>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</si>
  <si>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</si>
  <si>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</si>
  <si>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</si>
  <si>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</si>
  <si>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</si>
  <si>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</si>
  <si>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</si>
  <si>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</si>
  <si>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</si>
  <si>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</si>
  <si>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</si>
  <si>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</si>
  <si>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</si>
  <si>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</si>
  <si>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</si>
  <si>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</si>
  <si>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</si>
  <si>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</si>
  <si>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</si>
  <si>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</si>
  <si>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</si>
  <si>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</si>
  <si>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</si>
  <si>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</si>
  <si>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</si>
  <si>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</si>
  <si>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</si>
  <si>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</si>
  <si>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</si>
  <si>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</si>
  <si>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</si>
  <si>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</si>
  <si>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</si>
  <si>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</si>
  <si>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</si>
  <si>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</si>
  <si>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</si>
  <si>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</si>
  <si>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</si>
  <si>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</si>
  <si>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</si>
  <si>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</si>
  <si>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</si>
  <si>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</si>
  <si>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</si>
  <si>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</si>
  <si>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</si>
  <si>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</si>
  <si>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</si>
  <si>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</si>
  <si>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</si>
  <si>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</si>
  <si>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</si>
  <si>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</si>
  <si>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</si>
  <si>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</si>
  <si>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</si>
  <si>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</si>
  <si>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</si>
  <si>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</si>
  <si>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</si>
  <si>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</si>
  <si>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</si>
  <si>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</si>
  <si>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</si>
  <si>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</si>
  <si>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</si>
  <si>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</si>
  <si>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</si>
  <si>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</si>
  <si>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</si>
  <si>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</si>
  <si>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</si>
  <si>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</si>
  <si>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</si>
  <si>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</si>
  <si>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</si>
  <si>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</si>
  <si>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</si>
  <si>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</si>
  <si>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</si>
  <si>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</si>
  <si>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</si>
  <si>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</si>
  <si>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</si>
  <si>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</si>
  <si>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</si>
  <si>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</si>
  <si>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</si>
  <si>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</si>
  <si>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</si>
  <si>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</si>
  <si>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</si>
  <si>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</si>
  <si>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</si>
  <si>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</si>
  <si>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</si>
  <si>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</si>
  <si>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</si>
  <si>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</si>
  <si>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</si>
  <si>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</si>
  <si>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</si>
  <si>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</si>
  <si>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</si>
  <si>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</si>
  <si>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</si>
  <si>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</si>
  <si>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</si>
  <si>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</si>
  <si>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</si>
  <si>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</si>
  <si>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</si>
  <si>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</si>
  <si>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</si>
  <si>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</si>
  <si>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</si>
  <si>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</si>
  <si>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</si>
  <si>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</si>
  <si>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</si>
  <si>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</si>
  <si>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</si>
  <si>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</si>
  <si>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</si>
  <si>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</si>
  <si>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</si>
  <si>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</si>
  <si>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</si>
  <si>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</si>
  <si>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</si>
  <si>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</si>
  <si>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</si>
  <si>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</si>
  <si>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</si>
  <si>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</si>
  <si>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</si>
  <si>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</si>
  <si>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</si>
  <si>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</si>
  <si>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</si>
  <si>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</si>
  <si>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</si>
  <si>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</si>
  <si>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</si>
  <si>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</si>
  <si>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</si>
  <si>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</si>
  <si>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</si>
  <si>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</si>
  <si>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</si>
  <si>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</si>
  <si>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</si>
  <si>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</si>
  <si>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</si>
  <si>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</si>
  <si>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</si>
  <si>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</si>
  <si>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</si>
  <si>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</si>
  <si>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</si>
  <si>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</si>
  <si>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</si>
  <si>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</si>
  <si>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</si>
  <si>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</si>
  <si>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</si>
  <si>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</si>
  <si>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</si>
  <si>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</si>
  <si>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</si>
  <si>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</si>
  <si>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</si>
  <si>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</si>
  <si>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</si>
  <si>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</si>
  <si>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</si>
  <si>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</si>
  <si>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</si>
  <si>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</si>
  <si>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</si>
  <si>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</si>
  <si>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</si>
  <si>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</si>
  <si>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</si>
  <si>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</si>
  <si>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</si>
  <si>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</si>
  <si>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</si>
  <si>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</si>
  <si>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</si>
  <si>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</si>
  <si>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</si>
  <si>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</si>
  <si>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</si>
  <si>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</si>
  <si>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</si>
  <si>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</si>
  <si>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</si>
  <si>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</si>
  <si>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</si>
  <si>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</si>
  <si>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</si>
  <si>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</si>
  <si>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</si>
  <si>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</si>
  <si>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</si>
  <si>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</si>
  <si>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</si>
  <si>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</si>
  <si>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</si>
  <si>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</si>
  <si>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</si>
  <si>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</si>
  <si>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</si>
  <si>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</si>
  <si>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</si>
  <si>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</si>
  <si>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</si>
  <si>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</si>
  <si>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</si>
  <si>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</si>
  <si>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</si>
  <si>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</si>
  <si>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</si>
  <si>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</si>
  <si>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</si>
  <si>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</si>
  <si>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</si>
  <si>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</si>
  <si>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</si>
  <si>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</si>
  <si>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</si>
  <si>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</si>
  <si>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</si>
  <si>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</si>
  <si>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</si>
  <si>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</si>
  <si>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</si>
  <si>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</si>
  <si>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</si>
  <si>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</si>
  <si>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</si>
  <si>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</si>
  <si>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</si>
  <si>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</si>
  <si>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</si>
  <si>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</si>
  <si>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</si>
  <si>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</si>
  <si>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</si>
  <si>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</si>
  <si>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</si>
  <si>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</si>
  <si>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</si>
  <si>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</si>
  <si>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</si>
  <si>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</si>
  <si>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</si>
  <si>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</si>
  <si>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</si>
  <si>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</si>
  <si>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</si>
  <si>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</si>
  <si>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</si>
  <si>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</si>
  <si>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</si>
  <si>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</si>
  <si>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</si>
  <si>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</si>
  <si>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</si>
  <si>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</si>
  <si>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</si>
  <si>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</si>
  <si>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</si>
  <si>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</si>
  <si>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</si>
  <si>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</si>
  <si>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</si>
  <si>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</si>
  <si>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</si>
  <si>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</si>
  <si>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</si>
  <si>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</si>
  <si>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</si>
  <si>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</si>
  <si>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</si>
  <si>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</si>
  <si>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</si>
  <si>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</si>
  <si>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</si>
  <si>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</si>
  <si>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</si>
  <si>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</si>
  <si>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</si>
  <si>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</si>
  <si>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</si>
  <si>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</si>
  <si>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</si>
  <si>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</si>
  <si>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</si>
  <si>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</si>
  <si>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</si>
  <si>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</si>
  <si>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</si>
  <si>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</si>
  <si>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</si>
  <si>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</si>
  <si>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</si>
  <si>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</si>
  <si>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</si>
  <si>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</si>
  <si>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</si>
  <si>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</si>
  <si>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</si>
  <si>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</si>
  <si>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</si>
  <si>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</si>
  <si>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</si>
  <si>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</si>
  <si>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</si>
  <si>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</si>
  <si>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</si>
  <si>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</si>
  <si>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</si>
  <si>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</si>
  <si>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</si>
  <si>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</si>
  <si>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</si>
  <si>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</si>
  <si>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</si>
  <si>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</si>
  <si>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</si>
  <si>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</si>
  <si>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</si>
  <si>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</si>
  <si>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</si>
  <si>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</si>
  <si>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</si>
  <si>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</si>
  <si>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</si>
  <si>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</si>
  <si>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</si>
  <si>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</si>
  <si>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</si>
  <si>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</si>
  <si>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</si>
  <si>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</si>
  <si>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</si>
  <si>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</si>
  <si>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</si>
  <si>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</si>
  <si>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</si>
  <si>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</si>
  <si>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</si>
  <si>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</si>
  <si>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</si>
  <si>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</si>
  <si>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</si>
  <si>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</si>
  <si>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</si>
  <si>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</si>
  <si>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</si>
  <si>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</si>
  <si>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</si>
  <si>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</si>
  <si>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</si>
  <si>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</si>
  <si>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</si>
  <si>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</si>
  <si>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</si>
  <si>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</si>
  <si>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</si>
  <si>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</si>
  <si>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</si>
  <si>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</si>
  <si>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</si>
  <si>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</si>
  <si>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</si>
  <si>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</si>
  <si>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</si>
  <si>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</si>
  <si>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</si>
  <si>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</si>
  <si>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</si>
  <si>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</si>
  <si>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</si>
  <si>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</si>
  <si>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</si>
  <si>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</si>
  <si>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</si>
  <si>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</si>
  <si>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</si>
  <si>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</si>
  <si>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</si>
  <si>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</si>
  <si>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</si>
  <si>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</si>
  <si>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</si>
  <si>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</si>
  <si>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</si>
  <si>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</si>
  <si>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</si>
  <si>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</si>
  <si>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</si>
  <si>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</si>
  <si>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</si>
  <si>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</si>
  <si>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</si>
  <si>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</si>
  <si>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</si>
  <si>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</si>
  <si>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</si>
  <si>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</si>
  <si>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</si>
  <si>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</si>
  <si>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</si>
  <si>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</si>
  <si>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</si>
  <si>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</si>
  <si>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</si>
  <si>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</si>
  <si>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</si>
  <si>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</si>
  <si>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</si>
  <si>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</si>
  <si>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</si>
  <si>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</si>
  <si>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</si>
  <si>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</si>
  <si>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</si>
  <si>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</si>
  <si>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</si>
  <si>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</si>
  <si>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</si>
  <si>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</si>
  <si>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</si>
  <si>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</si>
  <si>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</si>
  <si>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</si>
  <si>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</si>
  <si>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</si>
  <si>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</si>
  <si>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</si>
  <si>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</si>
  <si>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</si>
  <si>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</si>
  <si>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</si>
  <si>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</si>
  <si>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</si>
  <si>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</si>
  <si>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</si>
  <si>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</si>
  <si>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</si>
  <si>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</si>
  <si>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</si>
  <si>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</si>
  <si>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</si>
  <si>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</si>
  <si>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</si>
  <si>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</si>
  <si>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</si>
  <si>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</si>
  <si>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</si>
  <si>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</si>
  <si>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</si>
  <si>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</si>
  <si>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</si>
  <si>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</si>
  <si>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</si>
  <si>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</si>
  <si>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</si>
  <si>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</si>
  <si>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</si>
  <si>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</si>
  <si>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</si>
  <si>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</si>
  <si>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</si>
  <si>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</si>
  <si>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</si>
  <si>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</si>
  <si>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</si>
  <si>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</si>
  <si>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</si>
  <si>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</si>
  <si>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</si>
  <si>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</si>
  <si>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</si>
  <si>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</si>
  <si>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</si>
  <si>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</si>
  <si>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</si>
  <si>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</si>
  <si>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</si>
  <si>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</si>
  <si>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</si>
  <si>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</si>
  <si>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</si>
  <si>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</si>
  <si>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</si>
  <si>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</si>
  <si>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</si>
  <si>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</si>
  <si>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</si>
  <si>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</si>
  <si>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</si>
  <si>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</si>
  <si>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</si>
  <si>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</si>
  <si>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</si>
  <si>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</si>
  <si>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</si>
  <si>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</si>
  <si>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</si>
  <si>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</si>
  <si>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</si>
  <si>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</si>
  <si>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</si>
  <si>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</si>
  <si>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</si>
  <si>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</si>
  <si>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</si>
  <si>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</si>
  <si>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</si>
  <si>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</si>
  <si>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</si>
  <si>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</si>
  <si>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</si>
  <si>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</si>
  <si>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</si>
  <si>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</si>
  <si>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</si>
  <si>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</si>
  <si>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</si>
  <si>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</si>
  <si>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</si>
  <si>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</si>
  <si>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</si>
  <si>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</si>
  <si>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</si>
  <si>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</si>
  <si>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</si>
  <si>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</si>
  <si>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</si>
  <si>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</si>
  <si>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</si>
  <si>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</si>
  <si>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</si>
  <si>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</si>
  <si>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</si>
  <si>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</si>
  <si>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</si>
  <si>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</si>
  <si>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</si>
  <si>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</si>
  <si>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</si>
  <si>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</si>
  <si>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</si>
  <si>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</si>
  <si>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</si>
  <si>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</si>
  <si>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</si>
  <si>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</si>
  <si>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</si>
  <si>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</si>
  <si>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</si>
  <si>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</si>
  <si>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</si>
  <si>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</si>
  <si>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</si>
  <si>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</si>
  <si>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</si>
  <si>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</si>
  <si>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</si>
  <si>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</si>
  <si>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</si>
  <si>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</si>
  <si>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</si>
  <si>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</si>
  <si>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</si>
  <si>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</si>
  <si>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</si>
  <si>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</si>
  <si>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</si>
  <si>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</si>
  <si>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</si>
  <si>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</si>
  <si>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</si>
  <si>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</si>
  <si>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</si>
  <si>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</si>
  <si>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</si>
  <si>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</si>
  <si>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</si>
  <si>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</si>
  <si>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</si>
  <si>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</si>
  <si>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</si>
  <si>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</si>
  <si>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</si>
  <si>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</si>
  <si>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</si>
  <si>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</si>
  <si>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</si>
  <si>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</si>
  <si>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</si>
  <si>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</si>
  <si>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</si>
  <si>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</si>
  <si>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</si>
  <si>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</si>
  <si>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</si>
  <si>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</si>
  <si>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</si>
  <si>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</si>
  <si>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</si>
  <si>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</si>
  <si>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</si>
  <si>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</si>
  <si>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</si>
  <si>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</si>
  <si>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</si>
  <si>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</si>
  <si>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</si>
  <si>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</si>
  <si>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</si>
  <si>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</si>
  <si>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</si>
  <si>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</si>
  <si>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</si>
  <si>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</si>
  <si>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</si>
  <si>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</si>
  <si>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</si>
  <si>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</si>
  <si>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</si>
  <si>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</si>
  <si>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</si>
  <si>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</si>
  <si>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</si>
  <si>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</si>
  <si>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</si>
  <si>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</si>
  <si>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</si>
  <si>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</si>
  <si>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</si>
  <si>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</si>
  <si>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</si>
  <si>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</si>
  <si>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</si>
  <si>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</si>
  <si>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</si>
  <si>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</si>
  <si>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</si>
  <si>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</si>
  <si>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</si>
  <si>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</si>
  <si>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</si>
  <si>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</si>
  <si>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</si>
  <si>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</si>
  <si>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</si>
  <si>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</si>
  <si>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</si>
  <si>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</si>
  <si>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</si>
  <si>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</si>
  <si>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</si>
  <si>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</si>
  <si>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</si>
  <si>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</si>
  <si>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</si>
  <si>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</si>
  <si>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</si>
  <si>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</si>
  <si>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</si>
  <si>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</si>
  <si>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</si>
  <si>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</si>
  <si>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</si>
  <si>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</si>
  <si>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</si>
  <si>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</si>
  <si>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</si>
  <si>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</si>
  <si>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</si>
  <si>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</si>
  <si>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</si>
  <si>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</si>
  <si>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</si>
  <si>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</si>
  <si>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</si>
  <si>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</si>
  <si>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</si>
  <si>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</si>
  <si>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</si>
  <si>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</si>
  <si>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</si>
  <si>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</si>
  <si>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</si>
  <si>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</si>
  <si>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</si>
  <si>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</si>
  <si>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</si>
  <si>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</si>
  <si>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</si>
  <si>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</si>
  <si>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</si>
  <si>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</si>
  <si>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</si>
  <si>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</si>
  <si>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</si>
  <si>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</si>
  <si>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</si>
  <si>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</si>
  <si>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</si>
  <si>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</si>
  <si>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</si>
  <si>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</si>
  <si>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</si>
  <si>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</si>
  <si>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</si>
  <si>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</si>
  <si>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</si>
  <si>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</si>
  <si>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</si>
  <si>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</si>
  <si>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</si>
  <si>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</si>
  <si>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</si>
  <si>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</si>
  <si>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</si>
  <si>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</si>
  <si>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</si>
  <si>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</si>
  <si>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</si>
  <si>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</si>
  <si>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</si>
  <si>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</si>
  <si>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</si>
  <si>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</si>
  <si>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</si>
  <si>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</si>
  <si>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</si>
  <si>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</si>
  <si>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</si>
  <si>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</si>
  <si>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</si>
  <si>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</si>
  <si>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</si>
  <si>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</si>
  <si>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</si>
  <si>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</si>
  <si>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</si>
  <si>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</si>
  <si>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</si>
  <si>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</si>
  <si>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</si>
  <si>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</si>
  <si>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</si>
  <si>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</si>
  <si>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</si>
  <si>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</si>
  <si>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</si>
  <si>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</si>
  <si>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</si>
  <si>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</si>
  <si>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</si>
  <si>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</si>
  <si>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</si>
  <si>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</si>
  <si>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</si>
  <si>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</si>
  <si>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</si>
  <si>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</si>
  <si>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</si>
  <si>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</si>
  <si>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</si>
  <si>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</si>
  <si>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</si>
  <si>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</si>
  <si>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</si>
  <si>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</si>
  <si>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</si>
  <si>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</si>
  <si>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</si>
  <si>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</si>
  <si>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</si>
  <si>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</si>
  <si>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</si>
  <si>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</si>
  <si>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</si>
  <si>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</si>
  <si>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</si>
  <si>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</si>
  <si>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</si>
  <si>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</si>
  <si>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</si>
  <si>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</si>
  <si>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</si>
  <si>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</si>
  <si>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</si>
  <si>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</si>
  <si>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</si>
  <si>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</si>
  <si>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</si>
  <si>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</si>
  <si>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</si>
  <si>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</si>
  <si>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</si>
  <si>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</si>
  <si>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</si>
  <si>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</si>
  <si>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</si>
  <si>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</si>
  <si>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</si>
  <si>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</si>
  <si>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</si>
  <si>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</si>
  <si>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</si>
  <si>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</si>
  <si>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</si>
  <si>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</si>
  <si>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</si>
  <si>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</si>
  <si>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</si>
  <si>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</si>
  <si>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</si>
  <si>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</si>
  <si>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</si>
  <si>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</si>
  <si>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</si>
  <si>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</si>
  <si>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</si>
  <si>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</si>
  <si>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</si>
  <si>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</si>
  <si>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</si>
  <si>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</si>
  <si>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</si>
  <si>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</si>
  <si>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</si>
  <si>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</si>
  <si>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</si>
  <si>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</si>
  <si>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</si>
  <si>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</si>
  <si>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</si>
  <si>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</si>
  <si>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</si>
  <si>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</si>
  <si>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</si>
  <si>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</si>
  <si>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</si>
  <si>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</si>
  <si>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</si>
  <si>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</si>
  <si>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</si>
  <si>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</si>
  <si>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</si>
  <si>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</si>
  <si>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</si>
  <si>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</si>
  <si>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</si>
  <si>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</si>
  <si>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</si>
  <si>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</si>
  <si>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</si>
  <si>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</si>
  <si>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</si>
  <si>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</si>
  <si>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</si>
  <si>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</si>
  <si>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</si>
  <si>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</si>
  <si>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</si>
  <si>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</si>
  <si>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</si>
  <si>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</si>
  <si>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</si>
  <si>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</si>
  <si>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</si>
  <si>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</si>
  <si>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</si>
  <si>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</si>
  <si>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</si>
  <si>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</si>
  <si>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</si>
  <si>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</si>
  <si>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</si>
  <si>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</si>
  <si>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</si>
  <si>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</si>
  <si>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</si>
  <si>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</si>
  <si>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</si>
  <si>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</si>
  <si>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</si>
  <si>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</si>
  <si>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</si>
  <si>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</si>
  <si>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</si>
  <si>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</si>
  <si>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</si>
  <si>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</si>
  <si>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</si>
  <si>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</si>
  <si>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</si>
  <si>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</si>
  <si>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</si>
  <si>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</si>
  <si>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</si>
  <si>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</si>
  <si>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</si>
  <si>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</si>
  <si>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</si>
  <si>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</si>
  <si>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</si>
  <si>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</si>
  <si>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</si>
  <si>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</si>
  <si>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</si>
  <si>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</si>
  <si>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</si>
  <si>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</si>
  <si>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</si>
  <si>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</si>
  <si>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</si>
  <si>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</si>
  <si>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</si>
  <si>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</si>
  <si>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</si>
  <si>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</si>
  <si>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</si>
  <si>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</si>
  <si>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</si>
  <si>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</si>
  <si>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</si>
  <si>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</si>
  <si>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</si>
  <si>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</si>
  <si>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</si>
  <si>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</si>
  <si>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</si>
  <si>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</si>
  <si>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</si>
  <si>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</si>
  <si>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</si>
  <si>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</si>
  <si>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</si>
  <si>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</si>
  <si>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</si>
  <si>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</si>
  <si>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</si>
  <si>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</si>
  <si>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</si>
  <si>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</si>
  <si>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</si>
  <si>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</si>
  <si>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</si>
  <si>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</si>
  <si>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</si>
  <si>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</si>
  <si>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</si>
  <si>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</si>
  <si>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</si>
  <si>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</si>
  <si>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</si>
  <si>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</si>
  <si>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</si>
  <si>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</si>
  <si>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</si>
  <si>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</si>
  <si>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</si>
  <si>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</si>
  <si>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</si>
  <si>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</si>
  <si>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</si>
  <si>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</si>
  <si>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</si>
  <si>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</si>
  <si>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</si>
  <si>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</si>
  <si>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</si>
  <si>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</si>
  <si>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</si>
  <si>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</si>
  <si>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</si>
  <si>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</si>
  <si>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</si>
  <si>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</si>
  <si>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</si>
  <si>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</si>
  <si>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</si>
  <si>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</si>
  <si>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</si>
  <si>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</si>
  <si>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</si>
  <si>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</si>
  <si>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</si>
  <si>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</si>
  <si>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</si>
  <si>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</si>
  <si>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</si>
  <si>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</si>
  <si>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</si>
  <si>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</si>
  <si>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</si>
  <si>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</si>
  <si>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</si>
  <si>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</si>
  <si>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</si>
  <si>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</si>
  <si>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</si>
  <si>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</si>
  <si>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</si>
  <si>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</si>
  <si>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</si>
  <si>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</si>
  <si>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</si>
  <si>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</si>
  <si>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</si>
  <si>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</si>
  <si>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</si>
  <si>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</si>
  <si>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</si>
  <si>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</si>
  <si>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</si>
  <si>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</si>
  <si>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</si>
  <si>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</si>
  <si>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</si>
  <si>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</si>
  <si>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</si>
  <si>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</si>
  <si>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</si>
  <si>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</si>
  <si>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</si>
  <si>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</si>
  <si>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</si>
  <si>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</si>
  <si>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</si>
  <si>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</si>
  <si>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</si>
  <si>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</si>
  <si>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</si>
  <si>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</si>
  <si>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</si>
  <si>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</si>
  <si>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</si>
  <si>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</si>
  <si>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</si>
  <si>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</si>
  <si>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</si>
  <si>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</si>
  <si>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</si>
  <si>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</si>
  <si>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</si>
  <si>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</si>
  <si>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</si>
  <si>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</si>
  <si>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</si>
  <si>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</si>
  <si>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</si>
  <si>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</si>
  <si>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</si>
  <si>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</si>
  <si>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</si>
  <si>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</si>
  <si>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</si>
  <si>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</si>
  <si>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</si>
  <si>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</si>
  <si>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</si>
  <si>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</si>
  <si>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</si>
  <si>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</si>
  <si>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</si>
  <si>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</si>
  <si>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</si>
  <si>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</si>
  <si>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</si>
  <si>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</si>
  <si>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</si>
  <si>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</si>
  <si>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</si>
  <si>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</si>
  <si>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</si>
  <si>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</si>
  <si>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</si>
  <si>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</si>
  <si>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</si>
  <si>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</si>
  <si>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</si>
  <si>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</si>
  <si>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</si>
  <si>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</si>
  <si>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</si>
  <si>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</si>
  <si>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</si>
  <si>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</si>
  <si>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</si>
  <si>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</si>
  <si>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</si>
  <si>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</si>
  <si>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</si>
  <si>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</si>
  <si>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</si>
  <si>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</si>
  <si>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</si>
  <si>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</si>
  <si>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</si>
  <si>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</si>
  <si>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</si>
  <si>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</si>
  <si>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</si>
  <si>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</si>
  <si>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</si>
  <si>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</si>
  <si>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</si>
  <si>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</si>
  <si>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</si>
  <si>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</si>
  <si>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</si>
  <si>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</si>
  <si>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</si>
  <si>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</si>
  <si>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</si>
  <si>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</si>
  <si>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</si>
  <si>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</si>
  <si>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</si>
  <si>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</si>
  <si>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</si>
  <si>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</si>
  <si>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</si>
  <si>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</si>
  <si>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</si>
  <si>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</si>
  <si>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</si>
  <si>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</si>
  <si>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</si>
  <si>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</si>
  <si>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</si>
  <si>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</si>
  <si>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</si>
  <si>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</si>
  <si>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</si>
  <si>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</si>
  <si>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</si>
  <si>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</si>
  <si>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</si>
  <si>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</si>
  <si>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</si>
  <si>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</si>
  <si>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</si>
  <si>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</si>
  <si>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</si>
  <si>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</si>
  <si>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</si>
  <si>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</si>
  <si>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</si>
  <si>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</si>
  <si>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</si>
  <si>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</si>
  <si>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</si>
  <si>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</si>
  <si>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</si>
  <si>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</si>
  <si>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</si>
  <si>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</si>
  <si>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</si>
  <si>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</si>
  <si>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</si>
  <si>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</si>
  <si>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</si>
  <si>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</si>
  <si>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</si>
  <si>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</si>
  <si>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</si>
  <si>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</si>
  <si>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</si>
  <si>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</si>
  <si>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</si>
  <si>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</si>
  <si>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</si>
  <si>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</si>
  <si>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</si>
  <si>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</si>
  <si>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</si>
  <si>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</si>
  <si>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</si>
  <si>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</si>
  <si>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</si>
  <si>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</si>
  <si>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</si>
  <si>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</si>
  <si>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</si>
  <si>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</si>
  <si>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</si>
  <si>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</si>
  <si>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</si>
  <si>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</si>
  <si>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</si>
  <si>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</si>
  <si>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</si>
  <si>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</si>
  <si>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</si>
  <si>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</si>
  <si>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</si>
  <si>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</si>
  <si>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</si>
  <si>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</si>
  <si>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</si>
  <si>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</si>
  <si>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</si>
  <si>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</si>
  <si>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</si>
  <si>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</si>
  <si>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</si>
  <si>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</si>
  <si>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</si>
  <si>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</si>
  <si>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</si>
  <si>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</si>
  <si>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</si>
  <si>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</si>
  <si>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</si>
  <si>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</si>
  <si>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</si>
  <si>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</si>
  <si>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</si>
  <si>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</si>
  <si>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</si>
  <si>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</si>
  <si>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</si>
  <si>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</si>
  <si>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</si>
  <si>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</si>
  <si>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</si>
  <si>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</si>
  <si>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</si>
  <si>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</si>
  <si>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</si>
  <si>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</si>
  <si>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</si>
  <si>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</si>
  <si>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</si>
  <si>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</si>
  <si>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</si>
  <si>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</si>
  <si>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</si>
  <si>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</si>
  <si>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</si>
  <si>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</si>
  <si>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</si>
  <si>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</si>
  <si>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</si>
  <si>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</si>
  <si>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</si>
  <si>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</si>
  <si>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</si>
  <si>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</si>
  <si>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</si>
  <si>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</si>
  <si>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</si>
  <si>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</si>
  <si>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</si>
  <si>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</si>
  <si>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</si>
  <si>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</si>
  <si>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</si>
  <si>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</si>
  <si>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</si>
  <si>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</si>
  <si>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</si>
  <si>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</si>
  <si>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</si>
  <si>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</si>
  <si>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</si>
  <si>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</si>
  <si>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</si>
  <si>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</si>
  <si>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</si>
  <si>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</si>
  <si>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</si>
  <si>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</si>
  <si>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</si>
  <si>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</si>
  <si>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</si>
  <si>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</si>
  <si>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</si>
  <si>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</si>
  <si>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</si>
  <si>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</si>
  <si>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</si>
  <si>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</si>
  <si>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</si>
  <si>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</si>
  <si>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</si>
  <si>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</si>
  <si>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</si>
  <si>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</si>
  <si>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</si>
  <si>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</si>
  <si>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</si>
  <si>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</si>
  <si>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</si>
  <si>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</si>
  <si>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</si>
  <si>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</si>
  <si>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</si>
  <si>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</si>
  <si>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</si>
  <si>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</si>
  <si>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</si>
  <si>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</si>
  <si>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</si>
  <si>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</si>
  <si>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</si>
  <si>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</si>
  <si>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</si>
  <si>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</si>
  <si>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</si>
  <si>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</si>
  <si>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</si>
  <si>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</si>
  <si>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</si>
  <si>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</si>
  <si>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</si>
  <si>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</si>
  <si>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</si>
  <si>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</si>
  <si>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</si>
  <si>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</si>
  <si>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</si>
  <si>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</si>
  <si>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</si>
  <si>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</si>
  <si>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</si>
  <si>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</si>
  <si>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</si>
  <si>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</si>
  <si>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</si>
  <si>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</si>
  <si>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</si>
  <si>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</si>
  <si>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</si>
  <si>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</si>
  <si>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</si>
  <si>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</si>
  <si>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</si>
  <si>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</si>
  <si>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</si>
  <si>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</si>
  <si>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</si>
  <si>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</si>
  <si>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</si>
  <si>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</si>
  <si>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</si>
  <si>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</si>
  <si>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</si>
  <si>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</si>
  <si>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</si>
  <si>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</si>
  <si>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</si>
  <si>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</si>
  <si>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</si>
  <si>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</si>
  <si>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</si>
  <si>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</si>
  <si>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</si>
  <si>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</si>
  <si>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</si>
  <si>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</si>
  <si>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</si>
  <si>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</si>
  <si>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</si>
  <si>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</si>
  <si>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</si>
  <si>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</si>
  <si>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</si>
  <si>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</si>
  <si>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</si>
  <si>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</si>
  <si>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</si>
  <si>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</si>
  <si>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</si>
  <si>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</si>
  <si>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</si>
  <si>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</si>
  <si>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</si>
  <si>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</si>
  <si>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</si>
  <si>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</si>
  <si>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</si>
  <si>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</si>
  <si>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</si>
  <si>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</si>
  <si>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</si>
  <si>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</si>
  <si>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</si>
  <si>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</si>
  <si>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</si>
  <si>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</si>
  <si>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</si>
  <si>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</si>
  <si>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</si>
  <si>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</si>
  <si>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</si>
  <si>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</si>
  <si>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</si>
  <si>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</si>
  <si>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</si>
  <si>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</si>
  <si>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</si>
  <si>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</si>
  <si>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</si>
  <si>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</si>
  <si>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</si>
  <si>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</si>
  <si>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</si>
  <si>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</si>
  <si>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</si>
  <si>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</si>
  <si>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</si>
  <si>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</si>
  <si>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</si>
  <si>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</si>
  <si>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</si>
  <si>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</si>
  <si>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</si>
  <si>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</si>
  <si>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</si>
  <si>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</si>
  <si>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</si>
  <si>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</si>
  <si>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</si>
  <si>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</si>
  <si>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</si>
  <si>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</si>
  <si>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</si>
  <si>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</si>
  <si>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</si>
  <si>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</si>
  <si>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</si>
  <si>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</si>
  <si>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</si>
  <si>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</si>
  <si>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</si>
  <si>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</si>
  <si>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</si>
  <si>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</si>
  <si>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</si>
  <si>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</si>
  <si>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</si>
  <si>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</si>
  <si>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</si>
  <si>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</si>
  <si>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</si>
  <si>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</si>
  <si>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</si>
  <si>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</si>
  <si>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</si>
  <si>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</si>
  <si>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</si>
  <si>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</si>
  <si>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</si>
  <si>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</si>
  <si>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</si>
  <si>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</si>
  <si>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</si>
  <si>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</si>
  <si>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</si>
  <si>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</si>
  <si>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</si>
  <si>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</si>
  <si>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</si>
  <si>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</si>
  <si>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</si>
  <si>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</si>
  <si>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</si>
  <si>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</si>
  <si>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</si>
  <si>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</si>
  <si>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</si>
  <si>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</si>
  <si>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</si>
  <si>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</si>
  <si>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</si>
  <si>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</si>
  <si>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</si>
  <si>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</si>
  <si>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</si>
  <si>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</si>
  <si>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</si>
  <si>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</si>
  <si>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</si>
  <si>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</si>
  <si>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</si>
  <si>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</si>
  <si>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</si>
  <si>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</si>
  <si>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</si>
  <si>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</si>
  <si>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</si>
  <si>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</si>
  <si>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</si>
  <si>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</si>
  <si>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</si>
  <si>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</si>
  <si>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</si>
  <si>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</si>
  <si>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</si>
  <si>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</si>
  <si>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</si>
  <si>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</si>
  <si>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</si>
  <si>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</si>
  <si>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</si>
  <si>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</si>
  <si>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</si>
  <si>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</si>
  <si>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</si>
  <si>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</si>
  <si>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</si>
  <si>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</si>
  <si>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</si>
  <si>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</si>
  <si>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</si>
  <si>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</si>
  <si>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</si>
  <si>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</si>
  <si>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</si>
  <si>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</si>
  <si>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</si>
  <si>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</si>
  <si>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</si>
  <si>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</si>
  <si>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</si>
  <si>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</si>
  <si>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</si>
  <si>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</si>
  <si>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</si>
  <si>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</si>
  <si>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</si>
  <si>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</si>
  <si>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</si>
  <si>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</si>
  <si>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</si>
  <si>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</si>
  <si>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</si>
  <si>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</si>
  <si>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</si>
  <si>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</si>
  <si>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</si>
  <si>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</si>
  <si>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</si>
  <si>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</si>
  <si>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</si>
  <si>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</si>
  <si>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</si>
  <si>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</si>
  <si>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</si>
  <si>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</si>
  <si>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</si>
  <si>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</si>
  <si>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</si>
  <si>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</si>
  <si>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</si>
  <si>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</si>
  <si>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</si>
  <si>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</si>
  <si>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</si>
  <si>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</si>
  <si>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</si>
  <si>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</si>
  <si>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</si>
  <si>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</si>
  <si>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</si>
  <si>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</si>
  <si>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</si>
  <si>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</si>
  <si>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</si>
  <si>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</si>
  <si>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</si>
  <si>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</si>
  <si>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</si>
  <si>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</si>
  <si>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</si>
  <si>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</si>
  <si>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</si>
  <si>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</si>
  <si>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</si>
  <si>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</si>
  <si>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</si>
  <si>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</si>
  <si>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</si>
  <si>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</si>
  <si>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</si>
  <si>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</si>
  <si>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</si>
  <si>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</si>
  <si>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</si>
  <si>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</si>
  <si>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</si>
  <si>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</si>
  <si>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</si>
  <si>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</si>
  <si>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</si>
  <si>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</si>
  <si>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</si>
  <si>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</si>
  <si>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</si>
  <si>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</si>
  <si>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</si>
  <si>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</si>
  <si>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</si>
  <si>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</si>
  <si>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</si>
  <si>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</si>
  <si>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</si>
  <si>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</si>
  <si>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</si>
  <si>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</si>
  <si>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</si>
  <si>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</si>
  <si>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</si>
  <si>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</si>
  <si>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</si>
  <si>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</si>
  <si>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</si>
  <si>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</si>
  <si>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</si>
  <si>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</si>
  <si>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</si>
  <si>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</si>
  <si>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</si>
  <si>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</si>
  <si>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</si>
  <si>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</si>
  <si>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</si>
  <si>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</si>
  <si>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</si>
  <si>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</si>
  <si>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</si>
  <si>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</si>
  <si>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</si>
  <si>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</si>
  <si>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</si>
  <si>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</si>
  <si>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</si>
  <si>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</si>
  <si>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</si>
  <si>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</si>
  <si>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</si>
  <si>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</si>
  <si>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</si>
  <si>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</si>
  <si>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</si>
  <si>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</si>
  <si>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</si>
  <si>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</si>
  <si>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</si>
  <si>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</si>
  <si>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</si>
  <si>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</si>
  <si>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</si>
  <si>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</si>
  <si>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</si>
  <si>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</si>
  <si>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</si>
  <si>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</si>
  <si>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</si>
  <si>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</si>
  <si>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</si>
  <si>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</si>
  <si>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</si>
  <si>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</si>
  <si>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</si>
  <si>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</si>
  <si>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</si>
  <si>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</si>
  <si>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</si>
  <si>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</si>
  <si>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</si>
  <si>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</si>
  <si>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</si>
  <si>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</si>
  <si>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</si>
  <si>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</si>
  <si>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</si>
  <si>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</si>
  <si>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</si>
  <si>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</si>
  <si>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</si>
  <si>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</si>
  <si>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</si>
  <si>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</si>
  <si>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</si>
  <si>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</si>
  <si>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</si>
  <si>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</si>
  <si>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</si>
  <si>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</si>
  <si>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</si>
  <si>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</si>
  <si>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</si>
  <si>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</si>
  <si>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</si>
  <si>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</si>
  <si>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</si>
  <si>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</si>
  <si>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</si>
  <si>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</si>
  <si>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</si>
  <si>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</si>
  <si>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</si>
  <si>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</si>
  <si>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</si>
  <si>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</si>
  <si>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</si>
  <si>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</si>
  <si>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</si>
  <si>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</si>
  <si>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</si>
  <si>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</si>
  <si>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</si>
  <si>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</si>
  <si>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</si>
  <si>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</si>
  <si>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</si>
  <si>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</si>
  <si>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</si>
  <si>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</si>
  <si>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</si>
  <si>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</si>
  <si>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</si>
  <si>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</si>
  <si>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</si>
  <si>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</si>
  <si>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</si>
  <si>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</si>
  <si>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</si>
  <si>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</si>
  <si>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</si>
  <si>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</si>
  <si>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</si>
  <si>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</si>
  <si>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</si>
  <si>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</si>
  <si>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</si>
  <si>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</si>
  <si>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</si>
  <si>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</si>
  <si>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</si>
  <si>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</si>
  <si>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</si>
  <si>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</si>
  <si>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</si>
  <si>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</si>
  <si>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</si>
  <si>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</si>
  <si>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</si>
  <si>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</si>
  <si>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</si>
  <si>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</si>
  <si>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</si>
  <si>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</si>
  <si>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</si>
  <si>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</si>
  <si>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</si>
  <si>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</si>
  <si>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</si>
  <si>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</si>
  <si>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</si>
  <si>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</si>
  <si>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</si>
  <si>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</si>
  <si>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</si>
  <si>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</si>
  <si>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</si>
  <si>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</si>
  <si>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</si>
  <si>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</si>
  <si>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</si>
  <si>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</si>
  <si>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</si>
  <si>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</si>
  <si>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</si>
  <si>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</si>
  <si>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</si>
  <si>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</si>
  <si>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</si>
  <si>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</si>
  <si>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</si>
  <si>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</si>
  <si>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</si>
  <si>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</si>
  <si>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</si>
  <si>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</si>
  <si>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</si>
  <si>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</si>
  <si>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</si>
  <si>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</si>
  <si>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</si>
  <si>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</si>
  <si>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</si>
  <si>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</si>
  <si>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</si>
  <si>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</si>
  <si>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</si>
  <si>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</si>
  <si>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</si>
  <si>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</si>
  <si>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</si>
  <si>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</si>
  <si>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</si>
  <si>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</si>
  <si>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</si>
  <si>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</si>
  <si>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</si>
  <si>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</si>
  <si>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</si>
  <si>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</si>
  <si>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</si>
  <si>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</si>
  <si>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</si>
  <si>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</si>
  <si>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</si>
  <si>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</si>
  <si>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</si>
  <si>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</si>
  <si>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</si>
  <si>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</si>
  <si>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</si>
  <si>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</si>
  <si>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</si>
  <si>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</si>
  <si>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</si>
  <si>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</si>
  <si>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</si>
  <si>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</si>
  <si>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</si>
  <si>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</si>
  <si>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</si>
  <si>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</si>
  <si>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</si>
  <si>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</si>
  <si>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</si>
  <si>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</si>
  <si>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</si>
  <si>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</si>
  <si>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</si>
  <si>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</si>
  <si>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</si>
  <si>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</si>
  <si>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</si>
  <si>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</si>
  <si>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</si>
  <si>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</si>
  <si>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</si>
  <si>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</si>
  <si>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</si>
  <si>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</si>
  <si>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</si>
  <si>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</si>
  <si>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</si>
  <si>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</si>
  <si>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</si>
  <si>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</si>
  <si>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</si>
  <si>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</si>
  <si>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</si>
  <si>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</si>
  <si>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</si>
  <si>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</si>
  <si>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</si>
  <si>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</si>
  <si>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</si>
  <si>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</si>
  <si>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</si>
  <si>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</si>
  <si>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</si>
  <si>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</si>
  <si>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</si>
  <si>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</si>
  <si>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</si>
  <si>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</si>
  <si>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</si>
  <si>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</si>
  <si>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</si>
  <si>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</si>
  <si>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</si>
  <si>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</si>
  <si>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</si>
  <si>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</si>
  <si>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</si>
  <si>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</si>
  <si>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</si>
  <si>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</si>
  <si>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</si>
  <si>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</si>
  <si>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</si>
  <si>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</si>
  <si>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</si>
  <si>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</si>
  <si>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</si>
  <si>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</si>
  <si>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</si>
  <si>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</si>
  <si>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</si>
  <si>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</si>
  <si>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</si>
  <si>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</si>
  <si>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</si>
  <si>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</si>
  <si>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</si>
  <si>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</si>
  <si>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</si>
  <si>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</si>
  <si>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</si>
  <si>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</si>
  <si>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</si>
  <si>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</si>
  <si>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</si>
  <si>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</si>
  <si>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</si>
  <si>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</si>
  <si>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</si>
  <si>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</si>
  <si>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</si>
  <si>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</si>
  <si>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</si>
  <si>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</si>
  <si>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</si>
  <si>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</si>
  <si>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</si>
  <si>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</si>
  <si>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</si>
  <si>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</si>
  <si>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</si>
  <si>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</si>
  <si>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</si>
  <si>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</si>
  <si>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</si>
  <si>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</si>
  <si>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</si>
  <si>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</si>
  <si>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</si>
  <si>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</si>
  <si>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</si>
  <si>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</si>
  <si>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</si>
  <si>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</si>
  <si>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</si>
  <si>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</si>
  <si>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</si>
  <si>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</si>
  <si>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</si>
  <si>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</si>
  <si>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</si>
  <si>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</si>
  <si>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</si>
  <si>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</si>
  <si>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</si>
  <si>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</si>
  <si>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</si>
  <si>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</si>
  <si>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</si>
  <si>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</si>
  <si>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</si>
  <si>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</si>
  <si>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</si>
  <si>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</si>
  <si>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</si>
  <si>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</si>
  <si>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</si>
  <si>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</si>
  <si>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</si>
  <si>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</si>
  <si>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</si>
  <si>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</si>
  <si>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</si>
  <si>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</si>
  <si>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</si>
  <si>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</si>
  <si>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</si>
  <si>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</si>
  <si>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</si>
  <si>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</si>
  <si>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</si>
  <si>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</si>
  <si>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</si>
  <si>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</si>
  <si>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</si>
  <si>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</si>
  <si>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</si>
  <si>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</si>
  <si>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</si>
  <si>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</si>
  <si>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</si>
  <si>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</si>
  <si>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</si>
  <si>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</si>
  <si>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</si>
  <si>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</si>
  <si>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</si>
  <si>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</si>
  <si>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</si>
  <si>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</si>
  <si>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</si>
  <si>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</si>
  <si>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</si>
  <si>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</si>
  <si>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</si>
  <si>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</si>
  <si>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</si>
  <si>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</si>
  <si>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</si>
  <si>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</si>
  <si>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</si>
  <si>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</si>
  <si>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</si>
  <si>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</si>
  <si>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</si>
  <si>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</si>
  <si>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</si>
  <si>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</si>
  <si>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</si>
  <si>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</si>
  <si>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</si>
  <si>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</si>
  <si>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</si>
  <si>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</si>
  <si>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</si>
  <si>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</si>
  <si>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</si>
  <si>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</si>
  <si>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</si>
  <si>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</si>
  <si>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</si>
  <si>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</si>
  <si>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</si>
  <si>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</si>
  <si>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</si>
  <si>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</si>
  <si>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</si>
  <si>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</si>
  <si>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</si>
  <si>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</si>
  <si>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</si>
  <si>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</si>
  <si>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</si>
  <si>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</si>
  <si>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</si>
  <si>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</si>
  <si>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</si>
  <si>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</si>
  <si>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</si>
  <si>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</si>
  <si>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</si>
  <si>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</si>
  <si>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</si>
  <si>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</si>
  <si>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</si>
  <si>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</si>
  <si>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</si>
  <si>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</si>
  <si>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</si>
  <si>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</si>
  <si>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</si>
  <si>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</si>
  <si>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</si>
  <si>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</si>
  <si>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</si>
  <si>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</si>
  <si>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</si>
  <si>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</si>
  <si>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</si>
  <si>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</si>
  <si>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</si>
  <si>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</si>
  <si>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</si>
  <si>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</si>
  <si>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</si>
  <si>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</si>
  <si>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</si>
  <si>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</si>
  <si>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</si>
  <si>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</si>
  <si>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</si>
  <si>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</si>
  <si>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</si>
  <si>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</si>
  <si>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</si>
  <si>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</si>
  <si>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</si>
  <si>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</si>
  <si>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</si>
  <si>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</si>
  <si>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</si>
  <si>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</si>
  <si>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</si>
  <si>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</si>
  <si>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</si>
  <si>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</si>
  <si>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</si>
  <si>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</si>
  <si>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</si>
  <si>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</si>
  <si>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</si>
  <si>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</si>
  <si>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</si>
  <si>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</si>
  <si>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</si>
  <si>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</si>
  <si>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</si>
  <si>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</si>
  <si>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</si>
  <si>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</si>
  <si>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</si>
  <si>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</si>
  <si>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</si>
  <si>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</si>
  <si>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</si>
  <si>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</si>
  <si>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</si>
  <si>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</si>
  <si>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</si>
  <si>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</si>
  <si>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</si>
  <si>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</si>
  <si>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</si>
  <si>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</si>
  <si>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</si>
  <si>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</si>
  <si>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</si>
  <si>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</si>
  <si>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</si>
  <si>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</si>
  <si>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</si>
  <si>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</si>
  <si>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</si>
  <si>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</si>
  <si>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</si>
  <si>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</si>
  <si>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</si>
  <si>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</si>
  <si>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</si>
  <si>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</si>
  <si>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</si>
  <si>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</si>
  <si>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</si>
  <si>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</si>
  <si>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</si>
  <si>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</si>
  <si>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</si>
  <si>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</si>
  <si>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</si>
  <si>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</si>
  <si>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</si>
  <si>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</si>
  <si>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</si>
  <si>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</si>
  <si>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</si>
  <si>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</si>
  <si>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</si>
  <si>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</si>
  <si>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</si>
  <si>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</si>
  <si>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</si>
  <si>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</si>
  <si>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</si>
  <si>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</si>
  <si>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</si>
  <si>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</si>
  <si>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</si>
  <si>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</si>
  <si>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</si>
  <si>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</si>
  <si>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</si>
  <si>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</si>
  <si>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</si>
  <si>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</si>
  <si>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</si>
  <si>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</si>
  <si>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</si>
  <si>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</si>
  <si>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</si>
  <si>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</si>
  <si>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</si>
  <si>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</si>
  <si>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</si>
  <si>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</si>
  <si>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</si>
  <si>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</si>
  <si>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</si>
  <si>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</si>
  <si>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</si>
  <si>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</si>
  <si>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</si>
  <si>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</si>
  <si>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</si>
  <si>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</si>
  <si>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</si>
  <si>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</si>
  <si>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</si>
  <si>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</si>
  <si>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</si>
  <si>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</si>
  <si>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</si>
  <si>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</si>
  <si>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</si>
  <si>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</si>
  <si>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</si>
  <si>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</si>
  <si>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</si>
  <si>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</si>
  <si>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</si>
  <si>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</si>
  <si>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</si>
  <si>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</si>
  <si>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</si>
  <si>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</si>
  <si>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</si>
  <si>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</si>
  <si>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</si>
  <si>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</si>
  <si>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</si>
  <si>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</si>
  <si>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</si>
  <si>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</si>
  <si>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</si>
  <si>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</si>
  <si>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</si>
  <si>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</si>
  <si>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</si>
  <si>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</si>
  <si>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</si>
  <si>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</si>
  <si>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</si>
  <si>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</si>
  <si>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</si>
  <si>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</si>
  <si>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</si>
  <si>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</si>
  <si>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</si>
  <si>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</si>
  <si>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</si>
  <si>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</si>
  <si>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</si>
  <si>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</si>
  <si>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</si>
  <si>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</si>
  <si>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</si>
  <si>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</si>
  <si>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</si>
  <si>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</si>
  <si>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</si>
  <si>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</si>
  <si>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</si>
  <si>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</si>
  <si>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</si>
  <si>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</si>
  <si>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</si>
  <si>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</si>
  <si>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</si>
  <si>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</si>
  <si>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</si>
  <si>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</si>
  <si>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</si>
  <si>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</si>
  <si>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</si>
  <si>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</si>
  <si>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</si>
  <si>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</si>
  <si>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</si>
  <si>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</si>
  <si>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</si>
  <si>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</si>
  <si>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</si>
  <si>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</si>
  <si>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</si>
  <si>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</si>
  <si>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</si>
  <si>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</si>
  <si>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</si>
  <si>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</si>
  <si>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</si>
  <si>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</si>
  <si>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</si>
  <si>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</si>
  <si>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</si>
  <si>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</si>
  <si>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</si>
  <si>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</si>
  <si>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</si>
  <si>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</si>
  <si>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</si>
  <si>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</si>
  <si>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</si>
  <si>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</si>
  <si>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</si>
  <si>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</si>
  <si>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</si>
  <si>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</si>
  <si>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</si>
  <si>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</si>
  <si>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</si>
  <si>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</si>
  <si>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</si>
  <si>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</si>
  <si>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</si>
  <si>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</si>
  <si>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</si>
  <si>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</si>
  <si>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</si>
  <si>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</si>
  <si>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</si>
  <si>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</si>
  <si>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</si>
  <si>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</si>
  <si>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</si>
  <si>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</si>
  <si>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</si>
  <si>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</si>
  <si>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</si>
  <si>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</si>
  <si>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</si>
  <si>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</si>
  <si>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</si>
  <si>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</si>
  <si>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</si>
  <si>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</si>
  <si>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</si>
  <si>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</si>
  <si>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</si>
  <si>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</si>
  <si>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</si>
  <si>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</si>
  <si>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</si>
  <si>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</si>
  <si>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</si>
  <si>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</si>
  <si>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</si>
  <si>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</si>
  <si>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</si>
  <si>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</si>
  <si>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</si>
  <si>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</si>
  <si>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</si>
  <si>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</si>
  <si>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</si>
  <si>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</si>
  <si>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</si>
  <si>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</si>
  <si>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</si>
  <si>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</si>
  <si>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</si>
  <si>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</si>
  <si>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</si>
  <si>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</si>
  <si>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</si>
  <si>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</si>
  <si>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</si>
  <si>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</si>
  <si>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</si>
  <si>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</si>
  <si>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</si>
  <si>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</si>
  <si>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</si>
  <si>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</si>
  <si>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</si>
  <si>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</si>
  <si>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</si>
  <si>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</si>
  <si>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</si>
  <si>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</si>
  <si>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</si>
  <si>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</si>
  <si>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</si>
  <si>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</si>
  <si>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</si>
  <si>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</si>
  <si>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</si>
  <si>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</si>
  <si>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</si>
  <si>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</si>
  <si>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</si>
  <si>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</si>
  <si>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</si>
  <si>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</si>
  <si>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</si>
  <si>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</si>
  <si>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</si>
  <si>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</si>
  <si>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</si>
  <si>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</si>
  <si>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</si>
  <si>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</si>
  <si>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</si>
  <si>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</si>
  <si>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</si>
  <si>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</si>
  <si>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</si>
  <si>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</si>
  <si>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</si>
  <si>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</si>
  <si>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</si>
  <si>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</si>
  <si>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</si>
  <si>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</si>
  <si>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</si>
  <si>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</si>
  <si>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</si>
  <si>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</si>
  <si>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</si>
  <si>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</si>
  <si>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</si>
  <si>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</si>
  <si>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</si>
  <si>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</si>
  <si>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</si>
  <si>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</si>
  <si>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</si>
  <si>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</si>
  <si>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</si>
  <si>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</si>
  <si>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</si>
  <si>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</si>
  <si>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</si>
  <si>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</si>
  <si>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</si>
  <si>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</si>
  <si>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</si>
  <si>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</si>
  <si>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</si>
  <si>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</si>
  <si>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</si>
  <si>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</si>
  <si>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</si>
  <si>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</si>
  <si>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</si>
  <si>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</si>
  <si>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</si>
  <si>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</si>
  <si>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</si>
  <si>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</si>
  <si>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</si>
  <si>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</si>
  <si>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</si>
  <si>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</si>
  <si>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</si>
  <si>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</si>
  <si>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</si>
  <si>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</si>
  <si>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</si>
  <si>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</si>
  <si>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</si>
  <si>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</si>
  <si>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</si>
  <si>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</si>
  <si>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</si>
  <si>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</si>
  <si>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</si>
  <si>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</si>
  <si>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</si>
  <si>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</si>
  <si>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</si>
  <si>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</si>
  <si>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</si>
  <si>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</si>
  <si>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</si>
  <si>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</si>
  <si>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</si>
  <si>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</si>
  <si>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</si>
  <si>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</si>
  <si>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</si>
  <si>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</si>
  <si>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</si>
  <si>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</si>
  <si>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</si>
  <si>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</si>
  <si>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</si>
  <si>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</si>
  <si>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</si>
  <si>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</si>
  <si>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</si>
  <si>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</si>
  <si>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</si>
  <si>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</si>
  <si>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</si>
  <si>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</si>
  <si>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</si>
  <si>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</si>
  <si>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</si>
  <si>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</si>
  <si>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</si>
  <si>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</si>
  <si>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</si>
  <si>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</si>
  <si>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</si>
  <si>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</si>
  <si>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</si>
  <si>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</si>
  <si>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</si>
  <si>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</si>
  <si>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</si>
  <si>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</si>
  <si>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</si>
  <si>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</si>
  <si>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</si>
  <si>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</si>
  <si>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</si>
  <si>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</si>
  <si>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</si>
  <si>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</si>
  <si>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</si>
  <si>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</si>
  <si>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</si>
  <si>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</si>
  <si>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</si>
  <si>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</si>
  <si>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</si>
  <si>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</si>
  <si>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</si>
  <si>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</si>
  <si>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</si>
  <si>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</si>
  <si>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</si>
  <si>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</si>
  <si>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</si>
  <si>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</si>
  <si>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</si>
  <si>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</si>
  <si>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</si>
  <si>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</si>
  <si>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</si>
  <si>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</si>
  <si>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</si>
  <si>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</si>
  <si>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</si>
  <si>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</si>
  <si>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</si>
  <si>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</si>
  <si>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</si>
  <si>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</si>
  <si>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</si>
  <si>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</si>
  <si>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</si>
  <si>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</si>
  <si>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</si>
  <si>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</si>
  <si>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</si>
  <si>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</si>
  <si>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</si>
  <si>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</si>
  <si>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</si>
  <si>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</si>
  <si>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</si>
  <si>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</si>
  <si>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</si>
  <si>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</si>
  <si>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</si>
  <si>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</si>
  <si>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</si>
  <si>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</si>
  <si>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</si>
  <si>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</si>
  <si>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</si>
  <si>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</si>
  <si>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</si>
  <si>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</si>
  <si>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</si>
  <si>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</si>
  <si>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</si>
  <si>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</si>
  <si>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</si>
  <si>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</si>
  <si>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</si>
  <si>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</si>
  <si>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</si>
  <si>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</si>
  <si>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</si>
  <si>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</si>
  <si>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</si>
  <si>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</si>
  <si>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</si>
  <si>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</si>
  <si>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</si>
  <si>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</si>
  <si>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</si>
  <si>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</si>
  <si>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</si>
  <si>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</si>
  <si>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</si>
  <si>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</si>
  <si>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</si>
  <si>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</si>
  <si>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</si>
  <si>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</si>
  <si>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</si>
  <si>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</si>
  <si>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</si>
  <si>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</si>
  <si>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</si>
  <si>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</si>
  <si>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</si>
  <si>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</si>
  <si>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</si>
  <si>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</si>
  <si>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</si>
  <si>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</si>
  <si>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</si>
  <si>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</si>
  <si>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</si>
  <si>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</si>
  <si>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</si>
  <si>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</si>
  <si>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</si>
  <si>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</si>
  <si>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</si>
  <si>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</si>
  <si>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</si>
  <si>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</si>
  <si>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</si>
  <si>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</si>
  <si>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</si>
  <si>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</si>
  <si>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</si>
  <si>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</si>
  <si>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</si>
  <si>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</si>
  <si>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</si>
  <si>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</si>
  <si>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</si>
  <si>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</si>
  <si>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</si>
  <si>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</si>
  <si>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</si>
  <si>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</si>
  <si>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</si>
  <si>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</si>
  <si>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</si>
  <si>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</si>
  <si>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</si>
  <si>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</si>
  <si>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</si>
  <si>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</si>
  <si>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</si>
  <si>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</si>
  <si>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</si>
  <si>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</si>
  <si>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</si>
  <si>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</si>
  <si>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</si>
  <si>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</si>
  <si>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</si>
  <si>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</si>
  <si>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</si>
  <si>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</si>
  <si>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</si>
  <si>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</si>
  <si>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</si>
  <si>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</si>
  <si>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</si>
  <si>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</si>
  <si>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</si>
  <si>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</si>
  <si>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</si>
  <si>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</si>
  <si>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</si>
  <si>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</si>
  <si>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</si>
  <si>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</si>
  <si>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</si>
  <si>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</si>
  <si>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</si>
  <si>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</si>
  <si>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</si>
  <si>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</si>
  <si>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</si>
  <si>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</si>
  <si>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</si>
  <si>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</si>
  <si>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</si>
  <si>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</si>
  <si>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</si>
  <si>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</si>
  <si>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</si>
  <si>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</si>
  <si>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</si>
  <si>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</si>
  <si>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</si>
  <si>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</si>
  <si>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</si>
  <si>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</si>
  <si>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</si>
  <si>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</si>
  <si>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</si>
  <si>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</si>
  <si>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</si>
  <si>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</si>
  <si>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</si>
  <si>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</si>
  <si>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</si>
  <si>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</si>
  <si>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</si>
  <si>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</si>
  <si>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</si>
  <si>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</si>
  <si>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</si>
  <si>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</si>
  <si>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</si>
  <si>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</si>
  <si>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</si>
  <si>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</si>
  <si>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</si>
  <si>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</si>
  <si>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</si>
  <si>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</si>
  <si>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</si>
  <si>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</si>
  <si>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</si>
  <si>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</si>
  <si>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</si>
  <si>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</si>
  <si>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</si>
  <si>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</si>
  <si>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</si>
  <si>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</si>
  <si>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</si>
  <si>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</si>
  <si>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</si>
  <si>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</si>
  <si>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</si>
  <si>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</si>
  <si>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</si>
  <si>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</si>
  <si>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</si>
  <si>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</si>
  <si>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</si>
  <si>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</si>
  <si>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</si>
  <si>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</si>
  <si>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</si>
  <si>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</si>
  <si>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</si>
  <si>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</si>
  <si>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</si>
  <si>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</si>
  <si>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</si>
  <si>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</si>
  <si>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</si>
  <si>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</si>
  <si>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</si>
  <si>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</si>
  <si>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</si>
  <si>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</si>
  <si>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</si>
  <si>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</si>
  <si>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</si>
  <si>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</si>
  <si>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</si>
  <si>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</si>
  <si>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</si>
  <si>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</si>
  <si>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</si>
  <si>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</si>
  <si>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</si>
  <si>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</si>
  <si>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</si>
  <si>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</si>
  <si>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</si>
  <si>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</si>
  <si>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</si>
  <si>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</si>
  <si>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</si>
  <si>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</si>
  <si>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</si>
  <si>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</si>
  <si>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</si>
  <si>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</si>
  <si>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</si>
  <si>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</si>
  <si>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</si>
  <si>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</si>
  <si>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</si>
  <si>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</si>
  <si>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</si>
  <si>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</si>
  <si>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</si>
  <si>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</si>
  <si>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</si>
  <si>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</si>
  <si>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</si>
  <si>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</si>
  <si>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</si>
  <si>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</si>
  <si>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</si>
  <si>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</si>
  <si>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</si>
  <si>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</si>
  <si>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</si>
  <si>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</si>
  <si>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</si>
  <si>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</si>
  <si>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</si>
  <si>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</si>
  <si>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</si>
  <si>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</si>
  <si>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</si>
  <si>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</si>
  <si>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</si>
  <si>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</si>
  <si>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</si>
  <si>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</si>
  <si>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</si>
  <si>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</si>
  <si>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</si>
  <si>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</si>
  <si>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</si>
  <si>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</si>
  <si>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</si>
  <si>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</si>
  <si>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</si>
  <si>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</si>
  <si>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</si>
  <si>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</si>
  <si>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</si>
  <si>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</si>
  <si>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</si>
  <si>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</si>
  <si>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</si>
  <si>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</si>
  <si>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</si>
  <si>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</si>
  <si>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</si>
  <si>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</si>
  <si>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</si>
  <si>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</si>
  <si>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</si>
  <si>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</si>
  <si>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</si>
  <si>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</si>
  <si>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</si>
  <si>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</si>
  <si>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</si>
  <si>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</si>
  <si>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</si>
  <si>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</si>
  <si>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</si>
  <si>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</si>
  <si>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</si>
  <si>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</si>
  <si>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</si>
  <si>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</si>
  <si>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</si>
  <si>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</si>
  <si>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</si>
  <si>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</si>
  <si>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</si>
  <si>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</si>
  <si>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</si>
  <si>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</si>
  <si>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</si>
  <si>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</si>
  <si>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</si>
  <si>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</si>
  <si>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</si>
  <si>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</si>
  <si>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</si>
  <si>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</si>
  <si>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</si>
  <si>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</si>
  <si>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</si>
  <si>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</si>
  <si>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</si>
  <si>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</si>
  <si>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</si>
  <si>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</si>
  <si>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</si>
  <si>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</si>
  <si>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</si>
  <si>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</si>
  <si>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</si>
  <si>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</si>
  <si>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</si>
  <si>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</si>
  <si>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</si>
  <si>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</si>
  <si>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</si>
  <si>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</si>
  <si>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</si>
  <si>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</si>
  <si>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</si>
  <si>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</si>
  <si>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</si>
  <si>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</si>
  <si>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</si>
  <si>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</si>
  <si>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</si>
  <si>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</si>
  <si>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</si>
  <si>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</si>
  <si>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</si>
  <si>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</si>
  <si>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</si>
  <si>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</si>
  <si>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</si>
  <si>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</si>
  <si>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</si>
  <si>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</si>
  <si>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</si>
  <si>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</si>
  <si>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</si>
  <si>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</si>
  <si>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</si>
  <si>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</si>
  <si>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</si>
  <si>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</si>
  <si>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</si>
  <si>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</si>
  <si>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</si>
  <si>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</si>
  <si>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</si>
  <si>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</si>
  <si>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</si>
  <si>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</si>
  <si>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</si>
  <si>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</si>
  <si>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</si>
  <si>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</si>
  <si>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</si>
  <si>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</si>
  <si>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</si>
  <si>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</si>
  <si>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</si>
  <si>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</si>
  <si>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</si>
  <si>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</si>
  <si>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</si>
  <si>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</si>
  <si>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</si>
  <si>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</si>
  <si>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</si>
  <si>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</si>
  <si>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</si>
  <si>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</si>
  <si>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</si>
  <si>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</si>
  <si>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</si>
  <si>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</si>
  <si>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</si>
  <si>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</si>
  <si>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</si>
  <si>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</si>
  <si>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</si>
  <si>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</si>
  <si>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</si>
  <si>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</si>
  <si>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</si>
  <si>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</si>
  <si>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</si>
  <si>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</si>
  <si>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</si>
  <si>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</si>
  <si>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</si>
  <si>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</si>
  <si>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</si>
  <si>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</si>
  <si>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</si>
  <si>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</si>
  <si>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</si>
  <si>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</si>
  <si>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</si>
  <si>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</si>
  <si>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</si>
  <si>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</si>
  <si>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</si>
  <si>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</si>
  <si>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</si>
  <si>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</si>
  <si>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</si>
  <si>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</si>
  <si>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</si>
  <si>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</si>
  <si>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</si>
  <si>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</si>
  <si>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</si>
  <si>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</si>
  <si>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</si>
  <si>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</si>
  <si>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</si>
  <si>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</si>
  <si>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</si>
  <si>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</si>
  <si>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</si>
  <si>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</si>
  <si>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</si>
  <si>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</si>
  <si>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</si>
  <si>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</si>
  <si>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</si>
  <si>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</si>
  <si>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</si>
  <si>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</si>
  <si>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</si>
  <si>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</si>
  <si>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</si>
  <si>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</si>
  <si>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</si>
  <si>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</si>
  <si>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</si>
  <si>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</si>
  <si>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</si>
  <si>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</si>
  <si>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</si>
  <si>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</si>
  <si>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</si>
  <si>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</si>
  <si>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</si>
  <si>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</si>
  <si>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</si>
  <si>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</si>
  <si>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</si>
  <si>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</si>
  <si>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</si>
  <si>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</si>
  <si>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</si>
  <si>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</si>
  <si>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</si>
  <si>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</si>
  <si>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</si>
  <si>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</si>
  <si>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</si>
  <si>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</si>
  <si>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</si>
  <si>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</si>
  <si>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</si>
  <si>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</si>
  <si>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</si>
  <si>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</si>
  <si>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</si>
  <si>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</si>
  <si>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</si>
  <si>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</si>
  <si>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</si>
  <si>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</si>
  <si>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</si>
  <si>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</si>
  <si>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</si>
  <si>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</si>
  <si>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</si>
  <si>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</si>
  <si>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</si>
  <si>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</si>
  <si>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</si>
  <si>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</si>
  <si>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</si>
  <si>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</si>
  <si>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</si>
  <si>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</si>
  <si>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</si>
  <si>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</si>
  <si>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</si>
  <si>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</si>
  <si>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</si>
  <si>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</si>
  <si>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</si>
  <si>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</si>
  <si>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</si>
  <si>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</si>
  <si>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</si>
  <si>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</si>
  <si>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</si>
  <si>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</si>
  <si>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</si>
  <si>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</si>
  <si>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</si>
  <si>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</si>
  <si>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</si>
  <si>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</si>
  <si>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</si>
  <si>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</si>
  <si>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</si>
  <si>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</si>
  <si>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</si>
  <si>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</si>
  <si>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</si>
  <si>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</si>
  <si>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</si>
  <si>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</si>
  <si>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</si>
  <si>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</si>
  <si>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</si>
  <si>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</si>
  <si>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</si>
  <si>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</si>
  <si>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</si>
  <si>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</si>
  <si>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</si>
  <si>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</si>
  <si>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</si>
  <si>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</si>
  <si>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</si>
  <si>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</si>
  <si>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</si>
  <si>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</si>
  <si>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</si>
  <si>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</si>
  <si>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</si>
  <si>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</si>
  <si>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</si>
  <si>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</si>
  <si>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</si>
  <si>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</si>
  <si>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</si>
  <si>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</si>
  <si>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</si>
  <si>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</si>
  <si>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</si>
  <si>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</si>
  <si>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</si>
  <si>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</si>
  <si>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</si>
  <si>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</si>
  <si>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</si>
  <si>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</si>
  <si>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</si>
  <si>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</si>
  <si>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</si>
  <si>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</si>
  <si>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</si>
  <si>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</si>
  <si>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</si>
  <si>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</si>
  <si>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</si>
  <si>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</si>
  <si>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</si>
  <si>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</si>
  <si>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</si>
  <si>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</si>
  <si>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</si>
  <si>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</si>
  <si>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</si>
  <si>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</si>
  <si>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</si>
  <si>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</si>
  <si>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</si>
  <si>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</si>
  <si>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</si>
  <si>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</si>
  <si>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</si>
  <si>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</si>
  <si>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</si>
  <si>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</si>
  <si>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</si>
  <si>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</si>
  <si>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</si>
  <si>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</si>
  <si>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</si>
  <si>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</si>
  <si>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</si>
  <si>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</si>
  <si>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</si>
  <si>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</si>
  <si>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</si>
  <si>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</si>
  <si>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</si>
  <si>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</si>
  <si>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</si>
  <si>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</si>
  <si>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</si>
  <si>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</si>
  <si>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</si>
  <si>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</si>
  <si>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</si>
  <si>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</si>
  <si>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</si>
  <si>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</si>
  <si>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</si>
  <si>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</si>
  <si>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</si>
  <si>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</si>
  <si>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</si>
  <si>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</si>
  <si>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</si>
  <si>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</si>
  <si>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</si>
  <si>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</si>
  <si>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</si>
  <si>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</si>
  <si>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</si>
  <si>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</si>
  <si>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</si>
  <si>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</si>
  <si>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</si>
  <si>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</si>
  <si>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</si>
  <si>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</si>
  <si>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</si>
  <si>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</si>
  <si>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</si>
  <si>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</si>
  <si>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</si>
  <si>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</si>
  <si>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</si>
  <si>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</si>
  <si>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</si>
  <si>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</si>
  <si>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</si>
  <si>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</si>
  <si>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</si>
  <si>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</si>
  <si>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</si>
  <si>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</si>
  <si>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</si>
  <si>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</si>
  <si>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</si>
  <si>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</si>
  <si>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</si>
  <si>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</si>
  <si>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</si>
  <si>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</si>
  <si>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</si>
  <si>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</si>
  <si>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</si>
  <si>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</si>
  <si>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</si>
  <si>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</si>
  <si>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</si>
  <si>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</si>
  <si>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</si>
  <si>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</si>
  <si>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</si>
  <si>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</si>
  <si>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</si>
  <si>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</si>
  <si>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</si>
  <si>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</si>
  <si>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</si>
  <si>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</si>
  <si>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</si>
  <si>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</si>
  <si>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</si>
  <si>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</si>
  <si>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</si>
  <si>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</si>
  <si>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</si>
  <si>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</si>
  <si>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</si>
  <si>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</si>
  <si>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</si>
  <si>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</si>
  <si>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</si>
  <si>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</si>
  <si>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</si>
  <si>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</si>
  <si>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</si>
  <si>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</si>
  <si>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</si>
  <si>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</si>
  <si>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</si>
  <si>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</si>
  <si>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</si>
  <si>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</si>
  <si>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</si>
  <si>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</si>
  <si>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</si>
  <si>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</si>
  <si>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</si>
  <si>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</si>
  <si>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</si>
  <si>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</si>
  <si>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</si>
  <si>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</si>
  <si>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</si>
  <si>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</si>
  <si>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</si>
  <si>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</si>
  <si>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</si>
  <si>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</si>
  <si>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</si>
  <si>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</si>
  <si>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</si>
  <si>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</si>
  <si>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</si>
  <si>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</si>
  <si>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</si>
  <si>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</si>
  <si>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</si>
  <si>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</si>
  <si>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</si>
  <si>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</si>
  <si>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</si>
  <si>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</si>
  <si>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</si>
  <si>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</si>
  <si>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</si>
  <si>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</si>
  <si>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</si>
  <si>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</si>
  <si>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</si>
  <si>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</si>
  <si>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</si>
  <si>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</si>
  <si>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</si>
  <si>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</si>
  <si>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</si>
  <si>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</si>
  <si>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</si>
  <si>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</si>
  <si>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</si>
  <si>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</si>
  <si>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</si>
  <si>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</si>
  <si>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</si>
  <si>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</si>
  <si>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</si>
  <si>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</si>
  <si>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</si>
  <si>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</si>
  <si>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</si>
  <si>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</si>
  <si>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</si>
  <si>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</si>
  <si>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</si>
  <si>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</si>
  <si>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</si>
  <si>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</si>
  <si>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</si>
  <si>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</si>
  <si>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</si>
  <si>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</si>
  <si>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</si>
  <si>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</si>
  <si>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</si>
  <si>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</si>
  <si>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</si>
  <si>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</si>
  <si>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</si>
  <si>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</si>
  <si>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</si>
  <si>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</si>
  <si>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</si>
  <si>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</si>
  <si>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</si>
  <si>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</si>
  <si>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</si>
  <si>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</si>
  <si>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</si>
  <si>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</si>
  <si>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</si>
  <si>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</si>
  <si>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</si>
  <si>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</si>
  <si>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</si>
  <si>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</si>
  <si>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</si>
  <si>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</si>
  <si>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</si>
  <si>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</si>
  <si>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</si>
  <si>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</si>
  <si>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</si>
  <si>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</si>
  <si>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</si>
  <si>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</si>
  <si>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</si>
  <si>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</si>
  <si>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</si>
  <si>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</si>
  <si>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</si>
  <si>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</si>
  <si>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</si>
  <si>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</si>
  <si>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</si>
  <si>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</si>
  <si>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</si>
  <si>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</si>
  <si>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</si>
  <si>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</si>
  <si>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</si>
  <si>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</si>
  <si>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</si>
  <si>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</si>
  <si>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</si>
  <si>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</si>
  <si>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</si>
  <si>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</si>
  <si>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</si>
  <si>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</si>
  <si>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</si>
  <si>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</si>
  <si>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</si>
  <si>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</si>
  <si>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</si>
  <si>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</si>
  <si>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</si>
  <si>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</si>
  <si>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</si>
  <si>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</si>
  <si>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</si>
  <si>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</si>
  <si>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</si>
  <si>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</si>
  <si>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</si>
  <si>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</si>
  <si>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</si>
  <si>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</si>
  <si>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</si>
  <si>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</si>
  <si>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</si>
  <si>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</si>
  <si>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</si>
  <si>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</si>
  <si>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</si>
  <si>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</si>
  <si>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</si>
  <si>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</si>
  <si>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</si>
  <si>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</si>
  <si>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</si>
  <si>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</si>
  <si>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</si>
  <si>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</si>
  <si>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</si>
  <si>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</si>
  <si>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</si>
  <si>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</si>
  <si>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</si>
  <si>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</si>
  <si>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</si>
  <si>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</si>
  <si>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</si>
  <si>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</si>
  <si>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</si>
  <si>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</si>
  <si>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</si>
  <si>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</si>
  <si>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</si>
  <si>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</si>
  <si>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</si>
  <si>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</si>
  <si>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</si>
  <si>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</si>
  <si>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</si>
  <si>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</si>
  <si>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</si>
  <si>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</si>
  <si>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</si>
  <si>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</si>
  <si>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</si>
  <si>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</si>
  <si>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</si>
  <si>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</si>
  <si>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</si>
  <si>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</si>
  <si>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</si>
  <si>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</si>
  <si>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</si>
  <si>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</si>
  <si>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</si>
  <si>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</si>
  <si>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</si>
  <si>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</si>
  <si>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</si>
  <si>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</si>
  <si>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</si>
  <si>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</si>
  <si>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</si>
  <si>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</si>
  <si>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</si>
  <si>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</si>
  <si>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</si>
  <si>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</si>
  <si>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</si>
  <si>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</si>
  <si>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</si>
  <si>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</si>
  <si>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</si>
  <si>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</si>
  <si>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</si>
  <si>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</si>
  <si>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</si>
  <si>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</si>
  <si>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</si>
  <si>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</si>
  <si>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</si>
  <si>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</si>
  <si>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</si>
  <si>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</si>
  <si>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</si>
  <si>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</si>
  <si>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</si>
  <si>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</si>
  <si>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</si>
  <si>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</si>
  <si>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</si>
  <si>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</si>
  <si>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</si>
  <si>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</si>
  <si>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</si>
  <si>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</si>
  <si>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</si>
  <si>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</si>
  <si>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</si>
  <si>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</si>
  <si>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</si>
  <si>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</si>
  <si>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</si>
  <si>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</si>
  <si>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</si>
  <si>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</si>
  <si>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</si>
  <si>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</si>
  <si>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</si>
  <si>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</si>
  <si>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</si>
  <si>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</si>
  <si>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</si>
  <si>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</si>
  <si>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</si>
  <si>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</si>
  <si>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</si>
  <si>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</si>
  <si>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</si>
  <si>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</si>
  <si>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</si>
  <si>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</si>
  <si>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</si>
  <si>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</si>
  <si>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</si>
  <si>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</si>
  <si>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</si>
  <si>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</si>
  <si>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</si>
  <si>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</si>
  <si>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</si>
  <si>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</si>
  <si>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</si>
  <si>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</si>
  <si>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</si>
  <si>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</si>
  <si>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</si>
  <si>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</si>
  <si>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</si>
  <si>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</si>
  <si>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</si>
  <si>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</si>
  <si>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</si>
  <si>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</si>
  <si>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</si>
  <si>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</si>
  <si>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</si>
  <si>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</si>
  <si>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</si>
  <si>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</si>
  <si>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</si>
  <si>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</si>
  <si>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</si>
  <si>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</si>
  <si>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</si>
  <si>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</si>
  <si>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</si>
  <si>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</si>
  <si>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</si>
  <si>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</si>
  <si>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</si>
  <si>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</si>
  <si>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</si>
  <si>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</si>
  <si>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</si>
  <si>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</si>
  <si>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</si>
  <si>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</si>
  <si>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</si>
  <si>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</si>
  <si>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</si>
  <si>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</si>
  <si>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</si>
  <si>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</si>
  <si>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</si>
  <si>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</si>
  <si>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</si>
  <si>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</si>
  <si>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</si>
  <si>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</si>
  <si>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</si>
  <si>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</si>
  <si>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</si>
  <si>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</si>
  <si>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</si>
  <si>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</si>
  <si>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</si>
  <si>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</si>
  <si>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</si>
  <si>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</si>
  <si>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</si>
  <si>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</si>
  <si>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</si>
  <si>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</si>
  <si>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</si>
  <si>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</si>
  <si>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</si>
  <si>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</si>
  <si>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</si>
  <si>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</si>
  <si>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</si>
  <si>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</si>
  <si>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</si>
  <si>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</si>
  <si>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</si>
  <si>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</si>
  <si>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</si>
  <si>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</si>
  <si>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</si>
  <si>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</si>
  <si>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</si>
  <si>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</si>
  <si>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</si>
  <si>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</si>
  <si>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</si>
  <si>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</si>
  <si>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</si>
  <si>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</si>
  <si>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</si>
  <si>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</si>
  <si>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</si>
  <si>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</si>
  <si>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</si>
  <si>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</si>
  <si>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</si>
  <si>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</si>
  <si>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</si>
  <si>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</si>
  <si>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</si>
  <si>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</si>
  <si>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</si>
  <si>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</si>
  <si>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</si>
  <si>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</si>
  <si>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</si>
  <si>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</si>
  <si>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</si>
  <si>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</si>
  <si>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</si>
  <si>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</si>
  <si>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</si>
  <si>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</si>
  <si>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</si>
  <si>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</si>
  <si>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</si>
  <si>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</si>
  <si>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</si>
  <si>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</si>
  <si>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</si>
  <si>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</si>
  <si>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</si>
  <si>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</si>
  <si>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</si>
  <si>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</si>
  <si>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</si>
  <si>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</si>
  <si>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</si>
  <si>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</si>
  <si>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</si>
  <si>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</si>
  <si>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</si>
  <si>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</si>
  <si>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</si>
  <si>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</si>
  <si>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</si>
  <si>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</si>
  <si>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</si>
  <si>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</si>
  <si>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</si>
  <si>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</si>
  <si>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</si>
  <si>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</si>
  <si>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</si>
  <si>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</si>
  <si>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</si>
  <si>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</si>
  <si>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</si>
  <si>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</si>
  <si>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</si>
  <si>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</si>
  <si>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</si>
  <si>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</si>
  <si>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</si>
  <si>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</si>
  <si>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</si>
  <si>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</si>
  <si>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</si>
  <si>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</si>
  <si>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</si>
  <si>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</si>
  <si>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</si>
  <si>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</si>
  <si>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</si>
  <si>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</si>
  <si>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</si>
  <si>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</si>
  <si>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</si>
  <si>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</si>
  <si>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</si>
  <si>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</si>
  <si>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</si>
  <si>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</si>
  <si>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</si>
  <si>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</si>
  <si>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</si>
  <si>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</si>
  <si>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</si>
  <si>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</si>
  <si>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</si>
  <si>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</si>
  <si>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</si>
  <si>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</si>
  <si>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</si>
  <si>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</si>
  <si>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</si>
  <si>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</si>
  <si>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</si>
  <si>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</si>
  <si>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</si>
  <si>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</si>
  <si>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</si>
  <si>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</si>
  <si>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</si>
  <si>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</si>
  <si>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</si>
  <si>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</si>
  <si>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</si>
  <si>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</si>
  <si>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</si>
  <si>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</si>
  <si>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</si>
  <si>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</si>
  <si>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</si>
  <si>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</si>
  <si>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</si>
  <si>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</si>
  <si>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</si>
  <si>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</si>
  <si>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</si>
  <si>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</si>
  <si>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</si>
  <si>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</si>
  <si>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</si>
  <si>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</si>
  <si>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</si>
  <si>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</si>
  <si>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</si>
  <si>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</si>
  <si>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</si>
  <si>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</si>
  <si>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</si>
  <si>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</si>
  <si>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</si>
  <si>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</si>
  <si>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</si>
  <si>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</si>
  <si>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</si>
  <si>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</si>
  <si>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</si>
  <si>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</si>
  <si>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</si>
  <si>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</si>
  <si>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</si>
  <si>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</si>
  <si>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</si>
  <si>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</si>
  <si>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</si>
  <si>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</si>
  <si>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</si>
  <si>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</si>
  <si>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</si>
  <si>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</si>
  <si>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</si>
  <si>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</si>
  <si>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</si>
  <si>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</si>
  <si>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</si>
  <si>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</si>
  <si>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</si>
  <si>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</si>
  <si>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</si>
  <si>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</si>
  <si>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</si>
  <si>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</si>
  <si>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</si>
  <si>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</si>
  <si>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</si>
  <si>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</si>
  <si>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</si>
  <si>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</si>
  <si>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</si>
  <si>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</si>
  <si>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</si>
  <si>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</si>
  <si>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</si>
  <si>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</si>
  <si>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</si>
  <si>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</si>
  <si>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</si>
  <si>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</si>
  <si>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</si>
  <si>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</si>
  <si>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</si>
  <si>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</si>
  <si>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</si>
  <si>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</si>
  <si>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</si>
  <si>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</si>
  <si>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</si>
  <si>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</si>
  <si>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</si>
  <si>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</si>
  <si>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</si>
  <si>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</si>
  <si>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</si>
  <si>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</si>
  <si>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</si>
  <si>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</si>
  <si>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</si>
  <si>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</si>
  <si>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</si>
  <si>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</si>
  <si>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</si>
  <si>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</si>
  <si>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</si>
  <si>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</si>
  <si>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</si>
  <si>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</si>
  <si>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</si>
  <si>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</si>
  <si>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</si>
  <si>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</si>
  <si>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</si>
  <si>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</si>
  <si>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</si>
  <si>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</si>
  <si>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</si>
  <si>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</si>
  <si>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</si>
  <si>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</si>
  <si>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</si>
  <si>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</si>
  <si>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</si>
  <si>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</si>
  <si>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</si>
  <si>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</si>
  <si>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</si>
  <si>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</si>
  <si>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</si>
  <si>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</si>
  <si>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</si>
  <si>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</si>
  <si>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</si>
  <si>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</si>
  <si>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</si>
  <si>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</si>
  <si>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</si>
  <si>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</si>
  <si>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</si>
  <si>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</si>
  <si>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</si>
  <si>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</si>
  <si>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</si>
  <si>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</si>
  <si>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</si>
  <si>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</si>
  <si>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</si>
  <si>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</si>
  <si>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</si>
  <si>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</si>
  <si>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</si>
  <si>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</si>
  <si>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</si>
  <si>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</si>
  <si>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</si>
  <si>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</si>
  <si>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</si>
  <si>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</si>
  <si>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</si>
  <si>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</si>
  <si>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</si>
  <si>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</si>
  <si>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</si>
  <si>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</si>
  <si>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</si>
  <si>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</si>
  <si>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</si>
  <si>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</si>
  <si>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</si>
  <si>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</si>
  <si>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</si>
  <si>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</si>
  <si>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</si>
  <si>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</si>
  <si>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</si>
  <si>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</si>
  <si>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</si>
  <si>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</si>
  <si>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</si>
  <si>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</si>
  <si>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</si>
  <si>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</si>
  <si>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</si>
  <si>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</si>
  <si>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</si>
  <si>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</si>
  <si>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</si>
  <si>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</si>
  <si>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</si>
  <si>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</si>
  <si>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</si>
  <si>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</si>
  <si>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</si>
  <si>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</si>
  <si>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</si>
  <si>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</si>
  <si>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</si>
  <si>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</si>
  <si>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</si>
  <si>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</si>
  <si>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</si>
  <si>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</si>
  <si>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</si>
  <si>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</si>
  <si>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</si>
  <si>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</si>
  <si>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</si>
  <si>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</si>
  <si>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</si>
  <si>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</si>
  <si>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</si>
  <si>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</si>
  <si>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</si>
  <si>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</si>
  <si>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</si>
  <si>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</si>
  <si>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</si>
  <si>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</si>
  <si>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</si>
  <si>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</si>
  <si>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</si>
  <si>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</si>
  <si>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</si>
  <si>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</si>
  <si>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</si>
  <si>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</si>
  <si>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</si>
  <si>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</si>
  <si>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</si>
  <si>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</si>
  <si>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</si>
  <si>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</si>
  <si>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</si>
  <si>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</si>
  <si>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</si>
  <si>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</si>
  <si>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</si>
  <si>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</si>
  <si>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</si>
  <si>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</si>
  <si>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</si>
  <si>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</si>
  <si>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</si>
  <si>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</si>
  <si>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</si>
  <si>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</si>
  <si>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</si>
  <si>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</si>
  <si>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</si>
  <si>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</si>
  <si>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</si>
  <si>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</si>
  <si>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</si>
  <si>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</si>
  <si>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</si>
  <si>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</si>
  <si>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</si>
  <si>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</si>
  <si>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</si>
  <si>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</si>
  <si>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</si>
  <si>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</si>
  <si>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</si>
  <si>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</si>
  <si>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</si>
  <si>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</si>
  <si>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</si>
  <si>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</si>
  <si>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</si>
  <si>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</si>
  <si>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</si>
  <si>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</si>
  <si>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</si>
  <si>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</si>
  <si>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</si>
  <si>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</si>
  <si>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</si>
  <si>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</si>
  <si>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</si>
  <si>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</si>
  <si>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</si>
  <si>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</si>
  <si>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</si>
  <si>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</si>
  <si>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</si>
  <si>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</si>
  <si>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</si>
  <si>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</si>
  <si>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</si>
  <si>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</si>
  <si>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</si>
  <si>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</si>
  <si>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</si>
  <si>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</si>
  <si>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</si>
  <si>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</si>
  <si>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</si>
  <si>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</si>
  <si>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</si>
  <si>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</si>
  <si>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</si>
  <si>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</si>
  <si>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</si>
  <si>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</si>
  <si>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</si>
  <si>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</si>
  <si>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</si>
  <si>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</si>
  <si>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</si>
  <si>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</si>
  <si>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</si>
  <si>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</si>
  <si>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</si>
  <si>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</si>
  <si>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</si>
  <si>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</si>
  <si>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</si>
  <si>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</si>
  <si>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</si>
  <si>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</si>
  <si>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</si>
  <si>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</si>
  <si>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</si>
  <si>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</si>
  <si>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</si>
  <si>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</si>
  <si>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</si>
  <si>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</si>
  <si>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</si>
  <si>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</si>
  <si>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</si>
  <si>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</si>
  <si>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</si>
  <si>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</si>
  <si>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</si>
  <si>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</si>
  <si>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</si>
  <si>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</si>
  <si>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</si>
  <si>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</si>
  <si>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</si>
  <si>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</si>
  <si>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</si>
  <si>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</si>
  <si>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</si>
  <si>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</si>
  <si>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</si>
  <si>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</si>
  <si>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</si>
  <si>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</si>
  <si>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</si>
  <si>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</si>
  <si>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</si>
  <si>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</si>
  <si>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</si>
  <si>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</si>
  <si>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</si>
  <si>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</si>
  <si>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</si>
  <si>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</si>
  <si>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</si>
  <si>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</si>
  <si>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</si>
  <si>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</si>
  <si>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</si>
  <si>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</si>
  <si>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</si>
  <si>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</si>
  <si>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</si>
  <si>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</si>
  <si>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</si>
  <si>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</si>
  <si>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</si>
  <si>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</si>
  <si>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</si>
  <si>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</si>
  <si>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</si>
  <si>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</si>
  <si>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</si>
  <si>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</si>
  <si>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</si>
  <si>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</si>
  <si>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</si>
  <si>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</si>
  <si>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</si>
  <si>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</si>
  <si>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</si>
  <si>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</si>
  <si>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</si>
  <si>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</si>
  <si>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</si>
  <si>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</si>
  <si>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</si>
  <si>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</si>
  <si>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</si>
  <si>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</si>
  <si>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</si>
  <si>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</si>
  <si>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</si>
  <si>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</si>
  <si>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</si>
  <si>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</si>
  <si>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</si>
  <si>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</si>
  <si>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</si>
  <si>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</si>
  <si>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</si>
  <si>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</si>
  <si>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</si>
  <si>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</si>
  <si>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</si>
  <si>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</si>
  <si>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</si>
  <si>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</si>
  <si>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</si>
  <si>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</si>
  <si>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</si>
  <si>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</si>
  <si>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</si>
  <si>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</si>
  <si>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</si>
  <si>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</si>
  <si>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</si>
  <si>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</si>
  <si>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</si>
  <si>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</si>
  <si>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</si>
  <si>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</si>
  <si>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</si>
  <si>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</si>
  <si>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</si>
  <si>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</si>
  <si>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</si>
  <si>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</si>
  <si>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</si>
  <si>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</si>
  <si>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</si>
  <si>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</si>
  <si>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</si>
  <si>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</si>
  <si>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</si>
  <si>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</si>
  <si>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</si>
  <si>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</si>
  <si>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</si>
  <si>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</si>
  <si>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</si>
  <si>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</si>
  <si>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</si>
  <si>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</si>
  <si>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</si>
  <si>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</si>
  <si>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</si>
  <si>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</si>
  <si>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</si>
  <si>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</si>
  <si>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</si>
  <si>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</si>
  <si>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</si>
  <si>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</si>
  <si>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</si>
  <si>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</si>
  <si>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</si>
  <si>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</si>
  <si>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</si>
  <si>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</si>
  <si>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</si>
  <si>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</si>
  <si>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</si>
  <si>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</si>
  <si>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</si>
  <si>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</si>
  <si>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</si>
  <si>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</si>
  <si>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</si>
  <si>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</si>
  <si>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</si>
  <si>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</si>
  <si>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</si>
  <si>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</si>
  <si>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</si>
  <si>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</si>
  <si>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</si>
  <si>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</si>
  <si>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</si>
  <si>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</si>
  <si>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</si>
  <si>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</si>
  <si>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</si>
  <si>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</si>
  <si>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</si>
  <si>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</si>
  <si>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</si>
  <si>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</si>
  <si>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</si>
  <si>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</si>
  <si>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</si>
  <si>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</si>
  <si>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</si>
  <si>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</si>
  <si>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</si>
  <si>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</si>
  <si>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</si>
  <si>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</si>
  <si>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</si>
  <si>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</si>
  <si>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</si>
  <si>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</si>
  <si>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</si>
  <si>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</si>
  <si>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</si>
  <si>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</si>
  <si>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</si>
  <si>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</si>
  <si>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</si>
  <si>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</si>
  <si>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</si>
  <si>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</si>
  <si>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</si>
  <si>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</si>
  <si>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</si>
  <si>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</si>
  <si>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</si>
  <si>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</si>
  <si>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</si>
  <si>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</si>
  <si>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</si>
  <si>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</si>
  <si>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</si>
  <si>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</si>
  <si>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</si>
  <si>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</si>
  <si>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</si>
  <si>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</si>
  <si>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</si>
  <si>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</si>
  <si>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</si>
  <si>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</si>
  <si>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</si>
  <si>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</si>
  <si>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</si>
  <si>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</si>
  <si>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</si>
  <si>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</si>
  <si>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</si>
  <si>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</si>
  <si>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</si>
  <si>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</si>
  <si>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</si>
  <si>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</si>
  <si>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</si>
  <si>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</si>
  <si>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</si>
  <si>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</si>
  <si>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</si>
  <si>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</si>
  <si>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</si>
  <si>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</si>
  <si>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</si>
  <si>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</si>
  <si>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</si>
  <si>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</si>
  <si>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</si>
  <si>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</si>
  <si>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</si>
  <si>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</si>
  <si>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</si>
  <si>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</si>
  <si>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</si>
  <si>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</si>
  <si>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</si>
  <si>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</si>
  <si>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</si>
  <si>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</si>
  <si>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</si>
  <si>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</si>
  <si>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</si>
  <si>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</si>
  <si>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</si>
  <si>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</si>
  <si>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</si>
  <si>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</si>
  <si>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</si>
  <si>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</si>
  <si>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</si>
  <si>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</si>
  <si>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</si>
  <si>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</si>
  <si>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</si>
  <si>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</si>
  <si>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</si>
  <si>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</si>
  <si>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</si>
  <si>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</si>
  <si>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</si>
  <si>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</si>
  <si>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</si>
  <si>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</si>
  <si>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</si>
  <si>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</si>
  <si>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</si>
  <si>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</si>
  <si>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</si>
  <si>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</si>
  <si>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</si>
  <si>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</si>
  <si>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</si>
  <si>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</si>
  <si>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</si>
  <si>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</si>
  <si>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</si>
  <si>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</si>
  <si>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</si>
  <si>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</si>
  <si>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</si>
  <si>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</si>
  <si>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</si>
  <si>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</si>
  <si>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</si>
  <si>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</si>
  <si>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</si>
  <si>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</si>
  <si>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</si>
  <si>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</si>
  <si>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</si>
  <si>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</si>
  <si>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</si>
  <si>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</si>
  <si>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</si>
  <si>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</si>
  <si>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</si>
  <si>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</si>
  <si>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</si>
  <si>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</si>
  <si>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</si>
  <si>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</si>
  <si>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</si>
  <si>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</si>
  <si>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</si>
  <si>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</si>
  <si>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</si>
  <si>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</si>
  <si>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</si>
  <si>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</si>
  <si>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</si>
  <si>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</si>
  <si>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</si>
  <si>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</si>
  <si>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</si>
  <si>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</si>
  <si>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</si>
  <si>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</si>
  <si>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</si>
  <si>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</si>
  <si>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</si>
  <si>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</si>
  <si>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</si>
  <si>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</si>
  <si>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</si>
  <si>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</si>
  <si>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</si>
  <si>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</si>
  <si>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</si>
  <si>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</si>
  <si>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</si>
  <si>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</si>
  <si>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</si>
  <si>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</si>
  <si>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</si>
  <si>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</si>
  <si>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</si>
  <si>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</si>
  <si>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</si>
  <si>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</si>
  <si>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</si>
  <si>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</si>
  <si>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</si>
  <si>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</si>
  <si>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</si>
  <si>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</si>
  <si>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</si>
  <si>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</si>
  <si>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</si>
  <si>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</si>
  <si>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</si>
  <si>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</si>
  <si>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</si>
  <si>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</si>
  <si>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</si>
  <si>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</si>
  <si>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</si>
  <si>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</si>
  <si>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</si>
  <si>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</si>
  <si>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</si>
  <si>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</si>
  <si>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</si>
  <si>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</si>
  <si>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</si>
  <si>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</si>
  <si>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</si>
  <si>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</si>
  <si>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</si>
  <si>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</si>
  <si>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</si>
  <si>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</si>
  <si>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</si>
  <si>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</si>
  <si>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</si>
  <si>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</si>
  <si>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</si>
  <si>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</si>
  <si>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</si>
  <si>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</si>
  <si>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</si>
  <si>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</si>
  <si>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</si>
  <si>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</si>
  <si>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</si>
  <si>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</si>
  <si>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</si>
  <si>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</si>
  <si>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</si>
  <si>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</si>
  <si>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</si>
  <si>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</si>
  <si>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</si>
  <si>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</si>
  <si>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</si>
  <si>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</si>
  <si>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</si>
  <si>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</si>
  <si>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</si>
  <si>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</si>
  <si>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</si>
  <si>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</si>
  <si>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</si>
  <si>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</si>
  <si>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</si>
  <si>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</si>
  <si>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</si>
  <si>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</si>
  <si>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</si>
  <si>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</si>
  <si>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</si>
  <si>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</si>
  <si>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</si>
  <si>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</si>
  <si>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</si>
  <si>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</si>
  <si>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</si>
  <si>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</si>
  <si>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</si>
  <si>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</si>
  <si>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</si>
  <si>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</si>
  <si>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</si>
  <si>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</si>
  <si>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</si>
  <si>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</si>
  <si>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</si>
  <si>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</si>
  <si>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</si>
  <si>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</si>
  <si>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</si>
  <si>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</si>
  <si>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</si>
  <si>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</si>
  <si>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</si>
  <si>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</si>
  <si>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</si>
  <si>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</si>
  <si>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</si>
  <si>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</si>
  <si>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</si>
  <si>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</si>
  <si>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</si>
  <si>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</si>
  <si>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</si>
  <si>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</si>
  <si>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</si>
  <si>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</si>
  <si>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</si>
  <si>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</si>
  <si>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</si>
  <si>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</si>
  <si>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</si>
  <si>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</si>
  <si>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</si>
  <si>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</si>
  <si>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</si>
  <si>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</si>
  <si>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</si>
  <si>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</si>
  <si>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</si>
  <si>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</si>
  <si>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</si>
  <si>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</si>
  <si>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</si>
  <si>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</si>
  <si>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</si>
  <si>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</si>
  <si>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</si>
  <si>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</si>
  <si>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</si>
  <si>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</si>
  <si>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</si>
  <si>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</si>
  <si>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</si>
  <si>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</si>
  <si>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</si>
  <si>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</si>
  <si>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</si>
  <si>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</si>
  <si>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</si>
  <si>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</si>
  <si>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</si>
  <si>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</si>
  <si>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</si>
  <si>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</si>
  <si>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</si>
  <si>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</si>
  <si>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</si>
  <si>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</si>
  <si>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</si>
  <si>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</si>
  <si>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</si>
  <si>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</si>
  <si>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</si>
  <si>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</si>
  <si>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</si>
  <si>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</si>
  <si>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</si>
  <si>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</si>
  <si>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</si>
  <si>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</si>
  <si>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</si>
  <si>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</si>
  <si>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</si>
  <si>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</si>
  <si>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</si>
  <si>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</si>
  <si>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</si>
  <si>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</si>
  <si>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</si>
  <si>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</si>
  <si>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</si>
  <si>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</si>
  <si>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</si>
  <si>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</si>
  <si>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</si>
  <si>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</si>
  <si>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</si>
  <si>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</si>
  <si>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</si>
  <si>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</si>
  <si>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</si>
  <si>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</si>
  <si>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</si>
  <si>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</si>
  <si>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</si>
  <si>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</si>
  <si>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</si>
  <si>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</si>
  <si>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</si>
  <si>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</si>
  <si>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</si>
  <si>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</si>
  <si>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</si>
  <si>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</si>
  <si>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</si>
  <si>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</si>
  <si>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</si>
  <si>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</si>
  <si>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</si>
  <si>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</si>
  <si>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</si>
  <si>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</si>
  <si>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</si>
  <si>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</si>
  <si>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</si>
  <si>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</si>
  <si>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</si>
  <si>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</si>
  <si>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</si>
  <si>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</si>
  <si>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</si>
  <si>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</si>
  <si>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</si>
  <si>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</si>
  <si>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</si>
  <si>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</si>
  <si>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</si>
  <si>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</si>
  <si>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</si>
  <si>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</si>
  <si>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</si>
  <si>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</si>
  <si>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</si>
  <si>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</si>
  <si>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</si>
  <si>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</si>
  <si>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</si>
  <si>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</si>
  <si>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</si>
  <si>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</si>
  <si>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</si>
  <si>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</si>
  <si>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</si>
  <si>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</si>
  <si>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</si>
  <si>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</si>
  <si>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</si>
  <si>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</si>
  <si>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</si>
  <si>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</si>
  <si>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</si>
  <si>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</si>
  <si>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</si>
  <si>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</si>
  <si>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</si>
  <si>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</si>
  <si>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</si>
  <si>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</si>
  <si>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</si>
  <si>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</si>
  <si>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</si>
  <si>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</si>
  <si>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</si>
  <si>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</si>
  <si>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</si>
  <si>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</si>
  <si>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</si>
  <si>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</si>
  <si>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</si>
  <si>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</si>
  <si>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</si>
  <si>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</si>
  <si>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</si>
  <si>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</si>
  <si>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</si>
  <si>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</si>
  <si>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</si>
  <si>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</si>
  <si>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</si>
  <si>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</si>
  <si>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</si>
  <si>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</si>
  <si>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</si>
  <si>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</si>
  <si>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</si>
  <si>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</si>
  <si>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</si>
  <si>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</si>
  <si>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</si>
  <si>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</si>
  <si>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</si>
  <si>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</si>
  <si>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</si>
  <si>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</si>
  <si>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</si>
  <si>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</si>
  <si>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</si>
  <si>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</si>
  <si>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</si>
  <si>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</si>
  <si>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</si>
  <si>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</si>
  <si>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</si>
  <si>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</si>
  <si>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</si>
  <si>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</si>
  <si>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</si>
  <si>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</si>
  <si>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</si>
  <si>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</si>
  <si>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</si>
  <si>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</si>
  <si>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</si>
  <si>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</si>
  <si>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</si>
  <si>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</si>
  <si>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</si>
  <si>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</si>
  <si>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</si>
  <si>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</si>
  <si>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</si>
  <si>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</si>
  <si>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</si>
  <si>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</si>
  <si>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</si>
  <si>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</si>
  <si>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</si>
  <si>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</si>
  <si>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</si>
  <si>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</si>
  <si>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</si>
  <si>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</si>
  <si>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</si>
  <si>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</si>
  <si>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</si>
  <si>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</si>
  <si>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</si>
  <si>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</si>
  <si>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</si>
  <si>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</si>
  <si>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</si>
  <si>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</si>
  <si>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</si>
  <si>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</si>
  <si>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</si>
  <si>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</si>
  <si>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</si>
  <si>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</si>
  <si>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</si>
  <si>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</si>
  <si>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</si>
  <si>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</si>
  <si>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</si>
  <si>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</si>
  <si>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</si>
  <si>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</si>
  <si>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</si>
  <si>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</si>
  <si>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</si>
  <si>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</si>
  <si>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</si>
  <si>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</si>
  <si>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</si>
  <si>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</si>
  <si>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</si>
  <si>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</si>
  <si>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</si>
  <si>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</si>
  <si>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</si>
  <si>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</si>
  <si>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</si>
  <si>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</si>
  <si>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</si>
  <si>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</si>
  <si>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</si>
  <si>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</si>
  <si>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</si>
  <si>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</si>
  <si>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</si>
  <si>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</si>
  <si>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</si>
  <si>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</si>
  <si>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</si>
  <si>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</si>
  <si>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</si>
  <si>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</si>
  <si>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</si>
  <si>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</si>
  <si>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</si>
  <si>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</si>
  <si>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</si>
  <si>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</si>
  <si>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</si>
  <si>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</si>
  <si>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</si>
  <si>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</si>
  <si>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</si>
  <si>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</si>
  <si>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</si>
  <si>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</si>
  <si>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</si>
  <si>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</si>
  <si>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</si>
  <si>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</si>
  <si>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</si>
  <si>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</si>
  <si>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</si>
  <si>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</si>
  <si>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</si>
  <si>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</si>
  <si>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</si>
  <si>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</si>
  <si>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</si>
  <si>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</si>
  <si>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</si>
  <si>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</si>
  <si>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</si>
  <si>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</si>
  <si>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</si>
  <si>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</si>
  <si>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</si>
  <si>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</si>
  <si>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</si>
  <si>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</si>
  <si>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</si>
  <si>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</si>
  <si>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</si>
  <si>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</si>
  <si>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</si>
  <si>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</si>
  <si>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</si>
  <si>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</si>
  <si>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</si>
  <si>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</si>
  <si>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</si>
  <si>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</si>
  <si>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</si>
  <si>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</si>
  <si>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</si>
  <si>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</si>
  <si>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</si>
  <si>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</si>
  <si>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</si>
  <si>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</si>
  <si>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</si>
  <si>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</si>
  <si>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</si>
  <si>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</si>
  <si>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</si>
  <si>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</si>
  <si>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</si>
  <si>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</si>
  <si>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</si>
  <si>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</si>
  <si>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</si>
  <si>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</si>
  <si>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</si>
  <si>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</si>
  <si>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</si>
  <si>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</si>
  <si>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</si>
  <si>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</si>
  <si>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</si>
  <si>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</si>
  <si>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</si>
  <si>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</si>
  <si>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</si>
  <si>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</si>
  <si>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</si>
  <si>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</si>
  <si>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</si>
  <si>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</si>
  <si>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</si>
  <si>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</si>
  <si>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</si>
  <si>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</si>
  <si>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</si>
  <si>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</si>
  <si>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</si>
  <si>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</si>
  <si>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</si>
  <si>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</si>
  <si>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</si>
  <si>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</si>
  <si>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</si>
  <si>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</si>
  <si>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</si>
  <si>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</si>
  <si>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</si>
  <si>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</si>
  <si>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</si>
  <si>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</si>
  <si>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</si>
  <si>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</si>
  <si>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</si>
  <si>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</si>
  <si>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</si>
  <si>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</si>
  <si>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</si>
  <si>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</si>
  <si>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</si>
  <si>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</si>
  <si>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</si>
  <si>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</si>
  <si>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</si>
  <si>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</si>
  <si>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</si>
  <si>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</si>
  <si>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</si>
  <si>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</si>
  <si>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</si>
  <si>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</si>
  <si>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</si>
  <si>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</si>
  <si>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</si>
  <si>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</si>
  <si>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</si>
  <si>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</si>
  <si>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</si>
  <si>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</si>
  <si>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</si>
  <si>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</si>
  <si>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</si>
  <si>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</si>
  <si>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</si>
  <si>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</si>
  <si>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</si>
  <si>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</si>
  <si>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</si>
  <si>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</si>
  <si>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</si>
  <si>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</si>
  <si>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</si>
  <si>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</si>
  <si>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</si>
  <si>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</si>
  <si>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</si>
  <si>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</si>
  <si>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</si>
  <si>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</si>
  <si>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</si>
  <si>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</si>
  <si>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</si>
  <si>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</si>
  <si>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</si>
  <si>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</si>
  <si>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</si>
  <si>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</si>
  <si>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</si>
  <si>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</si>
  <si>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</si>
  <si>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</si>
  <si>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</si>
  <si>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</si>
  <si>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</si>
  <si>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</si>
  <si>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</si>
  <si>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</si>
  <si>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</si>
  <si>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</si>
  <si>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</si>
  <si>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</si>
  <si>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</si>
  <si>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</si>
  <si>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</si>
  <si>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</si>
  <si>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</si>
  <si>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</si>
  <si>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</si>
  <si>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</si>
  <si>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</si>
  <si>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</si>
  <si>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</si>
  <si>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</si>
  <si>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</si>
  <si>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</si>
  <si>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</si>
  <si>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</si>
  <si>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</si>
  <si>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</si>
  <si>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</si>
  <si>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</si>
  <si>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</si>
  <si>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</si>
  <si>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</si>
  <si>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</si>
  <si>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</si>
  <si>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</si>
  <si>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</si>
  <si>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</si>
  <si>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</si>
  <si>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</si>
  <si>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</si>
  <si>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</si>
  <si>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</si>
  <si>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</si>
  <si>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</si>
  <si>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</si>
  <si>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</si>
  <si>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</si>
  <si>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</si>
  <si>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</si>
  <si>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</si>
  <si>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</si>
  <si>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</si>
  <si>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</si>
  <si>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</si>
  <si>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</si>
  <si>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</si>
  <si>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</si>
  <si>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</si>
  <si>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</si>
  <si>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</si>
  <si>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</si>
  <si>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</si>
  <si>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</si>
  <si>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</si>
  <si>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</si>
  <si>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</si>
  <si>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</si>
  <si>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</si>
  <si>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</si>
  <si>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</si>
  <si>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</si>
  <si>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</si>
  <si>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</si>
  <si>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</si>
  <si>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</si>
  <si>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</si>
  <si>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</si>
  <si>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</si>
  <si>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</si>
  <si>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</si>
  <si>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</si>
  <si>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</si>
  <si>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</si>
  <si>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</si>
  <si>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</si>
  <si>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</si>
  <si>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</si>
  <si>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</si>
  <si>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</si>
  <si>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</si>
  <si>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</si>
  <si>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</si>
  <si>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</si>
  <si>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</si>
  <si>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</si>
  <si>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</si>
  <si>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</si>
  <si>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</si>
  <si>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</si>
  <si>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</si>
  <si>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</si>
  <si>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</si>
  <si>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</si>
  <si>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</si>
  <si>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</si>
  <si>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</si>
  <si>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</si>
  <si>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</si>
  <si>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</si>
  <si>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</si>
  <si>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</si>
  <si>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</si>
  <si>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</si>
  <si>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</si>
  <si>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</si>
  <si>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</si>
  <si>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</si>
  <si>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</si>
  <si>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</si>
  <si>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</si>
  <si>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</si>
  <si>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</si>
  <si>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</si>
  <si>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</si>
  <si>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</si>
  <si>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</si>
  <si>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</si>
  <si>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</si>
  <si>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</si>
  <si>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</si>
  <si>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</si>
  <si>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</si>
  <si>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</si>
  <si>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</si>
  <si>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</si>
  <si>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</si>
  <si>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</si>
  <si>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</si>
  <si>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</si>
  <si>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</si>
  <si>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</si>
  <si>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</si>
  <si>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</si>
  <si>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</si>
  <si>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</si>
  <si>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</si>
  <si>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</si>
  <si>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</si>
  <si>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</si>
  <si>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</si>
  <si>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</si>
  <si>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</si>
  <si>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</si>
  <si>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</si>
  <si>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</si>
  <si>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</si>
  <si>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</si>
  <si>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</si>
  <si>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</si>
  <si>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</si>
  <si>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</si>
  <si>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</si>
  <si>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</si>
  <si>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</si>
  <si>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</si>
  <si>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</si>
  <si>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</si>
  <si>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</si>
  <si>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</si>
  <si>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</si>
  <si>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</si>
  <si>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</si>
  <si>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</si>
  <si>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</si>
  <si>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</si>
  <si>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</si>
  <si>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</si>
  <si>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</si>
  <si>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</si>
  <si>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</si>
  <si>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</si>
  <si>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</si>
  <si>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</si>
  <si>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</si>
  <si>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</si>
  <si>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</si>
  <si>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</si>
  <si>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</si>
  <si>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</si>
  <si>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</si>
  <si>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</si>
  <si>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</si>
  <si>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</si>
  <si>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</si>
  <si>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</si>
  <si>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</si>
  <si>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</si>
  <si>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</si>
  <si>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</si>
  <si>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</si>
  <si>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</si>
  <si>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</si>
  <si>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</si>
  <si>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</si>
  <si>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</si>
  <si>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</si>
  <si>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</si>
  <si>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</si>
  <si>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</si>
  <si>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</si>
  <si>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</si>
  <si>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</si>
  <si>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</si>
  <si>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</si>
  <si>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</si>
  <si>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</si>
  <si>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</si>
  <si>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</si>
  <si>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</si>
  <si>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</si>
  <si>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</si>
  <si>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</si>
  <si>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</si>
  <si>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</si>
  <si>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</si>
  <si>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</si>
  <si>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</si>
  <si>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</si>
  <si>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</si>
  <si>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</si>
  <si>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</si>
  <si>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</si>
  <si>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</si>
  <si>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</si>
  <si>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</si>
  <si>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</si>
  <si>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</si>
  <si>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</si>
  <si>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</si>
  <si>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</si>
  <si>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</si>
  <si>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</si>
  <si>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</si>
  <si>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</si>
  <si>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</si>
  <si>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</si>
  <si>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</si>
  <si>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</si>
  <si>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</si>
  <si>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</si>
  <si>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</si>
  <si>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</si>
  <si>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</si>
  <si>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</si>
  <si>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</si>
  <si>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</si>
  <si>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</si>
  <si>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</si>
  <si>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</si>
  <si>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</si>
  <si>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</si>
  <si>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</si>
  <si>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</si>
  <si>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</si>
  <si>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</si>
  <si>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</si>
  <si>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</si>
  <si>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</si>
  <si>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</si>
  <si>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</si>
  <si>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</si>
  <si>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</si>
  <si>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</si>
  <si>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</si>
  <si>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</si>
  <si>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</si>
  <si>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</si>
  <si>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</si>
  <si>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</si>
  <si>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</si>
  <si>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</si>
  <si>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</si>
  <si>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</si>
  <si>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</si>
  <si>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</si>
  <si>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</si>
  <si>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</si>
  <si>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</si>
  <si>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</si>
  <si>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</si>
  <si>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</si>
  <si>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</si>
  <si>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</si>
  <si>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</si>
  <si>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</si>
  <si>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</si>
  <si>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</si>
  <si>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</si>
  <si>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</si>
  <si>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</si>
  <si>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</si>
  <si>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</si>
  <si>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</si>
  <si>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</si>
  <si>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</si>
  <si>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</si>
  <si>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</si>
  <si>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</si>
  <si>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</si>
  <si>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</si>
  <si>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</si>
  <si>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</si>
  <si>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</si>
  <si>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</si>
  <si>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</si>
  <si>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</si>
  <si>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</si>
  <si>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</si>
  <si>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</si>
  <si>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</si>
  <si>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</si>
  <si>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</si>
  <si>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</si>
  <si>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</si>
  <si>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</si>
  <si>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</si>
  <si>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</si>
  <si>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</si>
  <si>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</si>
  <si>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</si>
  <si>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</si>
  <si>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</si>
  <si>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</si>
  <si>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</si>
  <si>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</si>
  <si>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</si>
  <si>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</si>
  <si>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</si>
  <si>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</si>
  <si>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</si>
  <si>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</si>
  <si>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</si>
  <si>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</si>
  <si>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</si>
  <si>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</si>
  <si>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</si>
  <si>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</si>
  <si>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</si>
  <si>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</si>
  <si>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</si>
  <si>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</si>
  <si>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</si>
  <si>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</si>
  <si>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</si>
  <si>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</si>
  <si>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</si>
  <si>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</si>
  <si>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</si>
  <si>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</si>
  <si>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</si>
  <si>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</si>
  <si>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</si>
  <si>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</si>
  <si>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</si>
  <si>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</si>
  <si>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</si>
  <si>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</si>
  <si>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</si>
  <si>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</si>
  <si>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</si>
  <si>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</si>
  <si>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</si>
  <si>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</si>
  <si>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</si>
  <si>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</si>
  <si>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</si>
  <si>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</si>
  <si>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</si>
  <si>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</si>
  <si>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</si>
  <si>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</si>
  <si>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</si>
  <si>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</si>
  <si>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</si>
  <si>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</si>
  <si>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</si>
  <si>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</si>
  <si>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</si>
  <si>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</si>
  <si>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</si>
  <si>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</si>
  <si>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</si>
  <si>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</si>
  <si>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</si>
  <si>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</si>
  <si>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</si>
  <si>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</si>
  <si>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</si>
  <si>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</si>
  <si>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</si>
  <si>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</si>
  <si>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</si>
  <si>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</si>
  <si>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</si>
  <si>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</si>
  <si>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</si>
  <si>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</si>
  <si>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</si>
  <si>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</si>
  <si>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</si>
  <si>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</si>
  <si>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</si>
  <si>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</si>
  <si>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</si>
  <si>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</si>
  <si>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</si>
  <si>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</si>
  <si>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</si>
  <si>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</si>
  <si>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</si>
  <si>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</si>
  <si>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</si>
  <si>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</si>
  <si>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</si>
  <si>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</si>
  <si>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</si>
  <si>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</si>
  <si>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</si>
  <si>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</si>
  <si>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</si>
  <si>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</si>
  <si>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</si>
  <si>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</si>
  <si>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</si>
  <si>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</si>
  <si>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</si>
  <si>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</si>
  <si>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</si>
  <si>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</si>
  <si>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</si>
  <si>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</si>
  <si>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</si>
  <si>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</si>
  <si>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</si>
  <si>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</si>
  <si>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</si>
  <si>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</si>
  <si>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</si>
  <si>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</si>
  <si>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</si>
  <si>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</si>
  <si>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</si>
  <si>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</si>
  <si>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</si>
  <si>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</si>
  <si>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</si>
  <si>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</si>
  <si>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</si>
  <si>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</si>
  <si>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</si>
  <si>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</si>
  <si>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</si>
  <si>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</si>
  <si>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</si>
  <si>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</si>
  <si>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</si>
  <si>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</si>
  <si>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</si>
  <si>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</si>
  <si>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</si>
  <si>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</si>
  <si>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</si>
  <si>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</si>
  <si>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</si>
  <si>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</si>
  <si>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</si>
  <si>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</si>
  <si>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</si>
  <si>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</si>
  <si>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</si>
  <si>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</si>
  <si>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</si>
  <si>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</si>
  <si>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</si>
  <si>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</si>
  <si>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</si>
  <si>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</si>
  <si>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</si>
  <si>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</si>
  <si>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</si>
  <si>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</si>
  <si>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</si>
  <si>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</si>
  <si>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</si>
  <si>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</si>
  <si>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</si>
  <si>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</si>
  <si>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</si>
  <si>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</si>
  <si>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</si>
  <si>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</si>
  <si>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</si>
  <si>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</si>
  <si>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</si>
  <si>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</si>
  <si>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</si>
  <si>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</si>
  <si>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</si>
  <si>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</si>
  <si>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</si>
  <si>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</si>
  <si>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</si>
  <si>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</si>
  <si>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</si>
  <si>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</si>
  <si>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</si>
  <si>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</si>
  <si>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</si>
  <si>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</si>
  <si>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</si>
  <si>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</si>
  <si>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</si>
  <si>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</si>
  <si>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</si>
  <si>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</si>
  <si>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</si>
  <si>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</si>
  <si>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</si>
  <si>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</si>
  <si>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</si>
  <si>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</si>
  <si>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</si>
  <si>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</si>
  <si>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</si>
  <si>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</si>
  <si>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</si>
  <si>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</si>
  <si>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</si>
  <si>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</si>
  <si>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</si>
  <si>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</si>
  <si>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</si>
  <si>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</si>
  <si>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</si>
  <si>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</si>
  <si>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</si>
  <si>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</si>
  <si>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</si>
  <si>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</si>
  <si>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</si>
  <si>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</si>
  <si>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</si>
  <si>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</si>
  <si>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</si>
  <si>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</si>
  <si>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</si>
  <si>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</si>
  <si>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</si>
  <si>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</si>
  <si>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</si>
  <si>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</si>
  <si>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</si>
  <si>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</si>
  <si>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</si>
  <si>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</si>
  <si>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</si>
  <si>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</si>
  <si>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</si>
  <si>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</si>
  <si>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</si>
  <si>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</si>
  <si>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</si>
  <si>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</si>
  <si>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</si>
  <si>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</si>
  <si>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</si>
  <si>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</si>
  <si>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</si>
  <si>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</si>
  <si>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</si>
  <si>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</si>
  <si>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</si>
  <si>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</si>
  <si>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</si>
  <si>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</si>
  <si>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</si>
  <si>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</si>
  <si>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</si>
  <si>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</si>
  <si>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</si>
  <si>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</si>
  <si>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</si>
  <si>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</si>
  <si>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</si>
  <si>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</si>
  <si>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</si>
  <si>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</si>
  <si>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</si>
  <si>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</si>
  <si>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</si>
  <si>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</si>
  <si>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</si>
  <si>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</si>
  <si>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</si>
  <si>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</si>
  <si>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</si>
  <si>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</si>
  <si>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</si>
  <si>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</si>
  <si>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</si>
  <si>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</si>
  <si>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</si>
  <si>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</si>
  <si>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</si>
  <si>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</si>
  <si>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</si>
  <si>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</si>
  <si>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</si>
  <si>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</si>
  <si>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</si>
  <si>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</si>
  <si>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</si>
  <si>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</si>
  <si>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</si>
  <si>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</si>
  <si>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</si>
  <si>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</si>
  <si>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</si>
  <si>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</si>
  <si>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</si>
  <si>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</si>
  <si>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</si>
  <si>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</si>
  <si>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</si>
  <si>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</si>
  <si>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</si>
  <si>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</si>
  <si>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</si>
  <si>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</si>
  <si>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</si>
  <si>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</si>
  <si>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</si>
  <si>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</si>
  <si>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</si>
  <si>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</si>
  <si>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</si>
  <si>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</si>
  <si>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</si>
  <si>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</si>
  <si>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</si>
  <si>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</si>
  <si>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</si>
  <si>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</si>
  <si>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</si>
  <si>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</si>
  <si>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</si>
  <si>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</si>
  <si>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</si>
  <si>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</si>
  <si>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</si>
  <si>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</si>
  <si>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</si>
  <si>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</si>
  <si>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</si>
  <si>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</si>
  <si>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</si>
  <si>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</si>
  <si>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</si>
  <si>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</si>
  <si>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</si>
  <si>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</si>
  <si>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</si>
  <si>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</si>
  <si>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</si>
  <si>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</si>
  <si>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</si>
  <si>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</si>
  <si>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</si>
  <si>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</si>
  <si>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</si>
  <si>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</si>
  <si>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</si>
  <si>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</si>
  <si>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</si>
  <si>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</si>
  <si>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</si>
  <si>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</si>
  <si>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</si>
  <si>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</si>
  <si>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</si>
  <si>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</si>
  <si>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</si>
  <si>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</si>
  <si>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</si>
  <si>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</si>
  <si>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</si>
  <si>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</si>
  <si>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</si>
  <si>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</si>
  <si>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</si>
  <si>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</si>
  <si>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</si>
  <si>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</si>
  <si>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</si>
  <si>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</si>
  <si>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</si>
  <si>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</si>
  <si>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</si>
  <si>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</si>
  <si>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</si>
  <si>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</si>
  <si>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</si>
  <si>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</si>
  <si>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</si>
  <si>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</si>
  <si>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</si>
  <si>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</si>
  <si>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</si>
  <si>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</si>
  <si>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</si>
  <si>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</si>
  <si>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</si>
  <si>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</si>
  <si>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</si>
  <si>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</si>
  <si>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</si>
  <si>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</si>
  <si>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</si>
  <si>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</si>
  <si>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</si>
  <si>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</si>
  <si>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</si>
  <si>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</si>
  <si>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</si>
  <si>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</si>
  <si>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</si>
  <si>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</si>
  <si>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</si>
  <si>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</si>
  <si>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</si>
  <si>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</si>
  <si>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</si>
  <si>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</si>
  <si>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</si>
  <si>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</si>
  <si>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</si>
  <si>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</si>
  <si>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</si>
  <si>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</si>
  <si>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</si>
  <si>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</si>
  <si>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</si>
  <si>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</si>
  <si>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</si>
  <si>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</si>
  <si>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</si>
  <si>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</si>
  <si>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</si>
  <si>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</si>
  <si>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</si>
  <si>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</si>
  <si>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</si>
  <si>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</si>
  <si>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</si>
  <si>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</si>
  <si>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</si>
  <si>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</si>
  <si>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</si>
  <si>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</si>
  <si>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</si>
  <si>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</si>
  <si>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</si>
  <si>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</si>
  <si>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</si>
  <si>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</si>
  <si>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</si>
  <si>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</si>
  <si>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</si>
  <si>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</si>
  <si>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</si>
  <si>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</si>
  <si>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</si>
  <si>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</si>
  <si>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</si>
  <si>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</si>
  <si>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</si>
  <si>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</si>
  <si>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</si>
  <si>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</si>
  <si>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</si>
  <si>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</si>
  <si>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</si>
  <si>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</si>
  <si>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</si>
  <si>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</si>
  <si>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</si>
  <si>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</si>
  <si>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</si>
  <si>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</si>
  <si>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</si>
  <si>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</si>
  <si>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</si>
  <si>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</si>
  <si>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</si>
  <si>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</si>
  <si>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</si>
  <si>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</si>
  <si>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</si>
  <si>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</si>
  <si>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</si>
  <si>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</si>
  <si>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</si>
  <si>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</si>
  <si>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</si>
  <si>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</si>
  <si>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</si>
  <si>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</si>
  <si>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</si>
  <si>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</si>
  <si>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</si>
  <si>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</si>
  <si>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</si>
  <si>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</si>
  <si>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</si>
  <si>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</si>
  <si>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</si>
  <si>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</si>
  <si>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</si>
  <si>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</si>
  <si>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</si>
  <si>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</si>
  <si>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</si>
  <si>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</si>
  <si>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</si>
  <si>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</si>
  <si>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</si>
  <si>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</si>
  <si>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</si>
  <si>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</si>
  <si>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</si>
  <si>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</si>
  <si>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</si>
  <si>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</si>
  <si>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</si>
  <si>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</si>
  <si>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</si>
  <si>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</si>
  <si>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</si>
  <si>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</si>
  <si>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</si>
  <si>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</si>
  <si>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</si>
  <si>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</si>
  <si>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</si>
  <si>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</si>
  <si>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</si>
  <si>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</si>
  <si>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</si>
  <si>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</si>
  <si>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</si>
  <si>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</si>
  <si>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</si>
  <si>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</si>
  <si>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</si>
  <si>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</si>
  <si>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</si>
  <si>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</si>
  <si>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</si>
  <si>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</si>
  <si>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</si>
  <si>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</si>
  <si>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</si>
  <si>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</si>
  <si>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</si>
  <si>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</si>
  <si>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</si>
  <si>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</si>
  <si>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</si>
  <si>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</si>
  <si>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</si>
  <si>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</si>
  <si>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</si>
  <si>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</si>
  <si>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</si>
  <si>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</si>
  <si>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</si>
  <si>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</si>
  <si>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</si>
  <si>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</si>
  <si>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</si>
  <si>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</si>
  <si>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</si>
  <si>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</si>
  <si>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</si>
  <si>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</si>
  <si>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</si>
  <si>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</si>
  <si>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</si>
  <si>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</si>
  <si>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</si>
  <si>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</si>
  <si>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</si>
  <si>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</si>
  <si>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</si>
  <si>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</si>
  <si>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</si>
  <si>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</si>
  <si>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</si>
  <si>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</si>
  <si>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</si>
  <si>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</si>
  <si>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</si>
  <si>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</si>
  <si>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</si>
  <si>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</si>
  <si>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</si>
  <si>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</si>
  <si>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</si>
  <si>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</si>
  <si>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</si>
  <si>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</si>
  <si>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</si>
  <si>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</si>
  <si>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</si>
  <si>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</si>
  <si>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</si>
  <si>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</si>
  <si>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</si>
  <si>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</si>
  <si>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</si>
  <si>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</si>
  <si>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</si>
  <si>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</si>
  <si>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</si>
  <si>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</si>
  <si>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</si>
  <si>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</si>
  <si>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</si>
  <si>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</si>
  <si>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</si>
  <si>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</si>
  <si>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</si>
  <si>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</si>
  <si>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</si>
  <si>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</si>
  <si>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</si>
  <si>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</si>
  <si>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</si>
  <si>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</si>
  <si>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</si>
  <si>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</si>
  <si>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</si>
  <si>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</si>
  <si>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</si>
  <si>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</si>
  <si>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</si>
  <si>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</si>
  <si>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</si>
  <si>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</si>
  <si>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</si>
  <si>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</si>
  <si>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</si>
  <si>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</si>
  <si>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</si>
  <si>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</si>
  <si>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</si>
  <si>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</si>
  <si>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</si>
  <si>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</si>
  <si>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</si>
  <si>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</si>
  <si>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</si>
  <si>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</si>
  <si>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</si>
  <si>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</si>
  <si>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</si>
  <si>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</si>
  <si>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</si>
  <si>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</si>
  <si>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</si>
  <si>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</si>
  <si>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</si>
  <si>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</si>
  <si>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</si>
  <si>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</si>
  <si>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</si>
  <si>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</si>
  <si>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</si>
  <si>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</si>
  <si>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</si>
  <si>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</si>
  <si>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</si>
  <si>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</si>
  <si>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</si>
  <si>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</si>
  <si>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</si>
  <si>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</si>
  <si>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</si>
  <si>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</si>
  <si>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</si>
  <si>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</si>
  <si>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</si>
  <si>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</si>
  <si>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</si>
  <si>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</si>
  <si>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</si>
  <si>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</si>
  <si>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</si>
  <si>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</si>
  <si>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</si>
  <si>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</si>
  <si>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</si>
  <si>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</si>
  <si>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</si>
  <si>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</si>
  <si>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</si>
  <si>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</si>
  <si>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</si>
  <si>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</si>
  <si>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</si>
  <si>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</si>
  <si>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</si>
  <si>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</si>
  <si>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</si>
  <si>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</si>
  <si>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</si>
  <si>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</si>
  <si>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</si>
  <si>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</si>
  <si>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</si>
  <si>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</si>
  <si>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</si>
  <si>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</si>
  <si>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</si>
  <si>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</si>
  <si>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</si>
  <si>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</si>
  <si>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</si>
  <si>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</si>
  <si>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</si>
  <si>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</si>
  <si>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</si>
  <si>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</si>
  <si>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</si>
  <si>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</si>
  <si>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</si>
  <si>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</si>
  <si>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</si>
  <si>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</si>
  <si>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</si>
  <si>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</si>
  <si>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</si>
  <si>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</si>
  <si>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</si>
  <si>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</si>
  <si>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</si>
  <si>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</si>
  <si>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</si>
  <si>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</si>
  <si>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</si>
  <si>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</si>
  <si>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</si>
  <si>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</si>
  <si>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</si>
  <si>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</si>
  <si>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</si>
  <si>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</si>
  <si>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</si>
  <si>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</si>
  <si>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</si>
  <si>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</si>
  <si>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</si>
  <si>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</si>
  <si>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</si>
  <si>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</si>
  <si>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</si>
  <si>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</si>
  <si>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</si>
  <si>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</si>
  <si>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</si>
  <si>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</si>
  <si>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</si>
  <si>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</si>
  <si>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</si>
  <si>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</si>
  <si>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</si>
  <si>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</si>
  <si>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</si>
  <si>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</si>
  <si>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</si>
  <si>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</si>
  <si>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</si>
  <si>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</si>
  <si>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</si>
  <si>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</si>
  <si>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</si>
  <si>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</si>
  <si>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</si>
  <si>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</si>
  <si>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</si>
  <si>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</si>
  <si>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</si>
  <si>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</si>
  <si>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</si>
  <si>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</si>
  <si>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</si>
  <si>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</si>
  <si>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</si>
  <si>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</si>
  <si>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</si>
  <si>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</si>
  <si>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</si>
  <si>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</si>
  <si>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</si>
  <si>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</si>
  <si>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</si>
  <si>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</si>
  <si>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</si>
  <si>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</si>
  <si>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</si>
  <si>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</si>
  <si>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</si>
  <si>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</si>
  <si>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</si>
  <si>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</si>
  <si>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</si>
  <si>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</si>
  <si>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</si>
  <si>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</si>
  <si>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</si>
  <si>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</si>
  <si>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</si>
  <si>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</si>
  <si>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</si>
  <si>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</si>
  <si>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</si>
  <si>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</si>
  <si>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</si>
  <si>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</si>
  <si>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</si>
  <si>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</si>
  <si>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</si>
  <si>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</si>
  <si>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</si>
  <si>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</si>
  <si>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</si>
  <si>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</si>
  <si>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</si>
  <si>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</si>
  <si>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</si>
  <si>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</si>
  <si>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</si>
  <si>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</si>
  <si>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</si>
  <si>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</si>
  <si>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</si>
  <si>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</si>
  <si>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</si>
  <si>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</si>
  <si>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</si>
  <si>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</si>
  <si>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</si>
  <si>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</si>
  <si>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</si>
  <si>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</si>
  <si>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</si>
  <si>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</si>
  <si>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</si>
  <si>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</si>
  <si>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</si>
  <si>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</si>
  <si>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</si>
  <si>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</si>
  <si>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</si>
  <si>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</si>
  <si>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</si>
  <si>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</si>
  <si>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</si>
  <si>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</si>
  <si>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</si>
  <si>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</si>
  <si>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</si>
  <si>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</si>
  <si>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</si>
  <si>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</si>
  <si>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</si>
  <si>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</si>
  <si>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</si>
  <si>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</si>
  <si>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</si>
  <si>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</si>
  <si>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</si>
  <si>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</si>
  <si>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</si>
  <si>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</si>
  <si>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</si>
  <si>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</si>
  <si>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</si>
  <si>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</si>
  <si>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</si>
  <si>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</si>
  <si>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</si>
  <si>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</si>
  <si>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</si>
  <si>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</si>
  <si>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</si>
  <si>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</si>
  <si>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</si>
  <si>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</si>
  <si>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</si>
  <si>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</si>
  <si>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</si>
  <si>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</si>
  <si>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</si>
  <si>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</si>
  <si>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</si>
  <si>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</si>
  <si>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</si>
  <si>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</si>
  <si>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</si>
  <si>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</si>
  <si>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</si>
  <si>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</si>
  <si>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</si>
  <si>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</si>
  <si>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</si>
  <si>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</si>
  <si>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</si>
  <si>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</si>
  <si>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</si>
  <si>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</si>
  <si>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</si>
  <si>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</si>
  <si>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</si>
  <si>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</si>
  <si>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</si>
  <si>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</si>
  <si>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</si>
  <si>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</si>
  <si>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</si>
  <si>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</si>
  <si>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</si>
  <si>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</si>
  <si>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</si>
  <si>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</si>
  <si>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</si>
  <si>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</si>
  <si>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</si>
  <si>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</si>
  <si>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</si>
  <si>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</si>
  <si>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</si>
  <si>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</si>
  <si>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</si>
  <si>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</si>
  <si>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</si>
  <si>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</si>
  <si>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</si>
  <si>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</si>
  <si>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</si>
  <si>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</si>
  <si>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</si>
  <si>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</si>
  <si>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</si>
  <si>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</si>
  <si>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</si>
  <si>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</si>
  <si>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</si>
  <si>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</si>
  <si>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</si>
  <si>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</si>
  <si>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</si>
  <si>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</si>
  <si>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</si>
  <si>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</si>
  <si>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</si>
  <si>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</si>
  <si>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</si>
  <si>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</si>
  <si>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</si>
  <si>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</si>
  <si>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</si>
  <si>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</si>
  <si>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</si>
  <si>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</si>
  <si>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</si>
  <si>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</si>
  <si>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</si>
  <si>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</si>
  <si>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</si>
  <si>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</si>
  <si>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</si>
  <si>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</si>
  <si>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</si>
  <si>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</si>
  <si>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</si>
  <si>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</si>
  <si>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</si>
  <si>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</si>
  <si>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</si>
  <si>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</si>
  <si>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</si>
  <si>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</si>
  <si>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</si>
  <si>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</si>
  <si>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</si>
  <si>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</si>
  <si>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</si>
  <si>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</si>
  <si>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</si>
  <si>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</si>
  <si>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</si>
  <si>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</si>
  <si>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</si>
  <si>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</si>
  <si>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</si>
  <si>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</si>
  <si>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</si>
  <si>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</si>
  <si>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</si>
  <si>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</si>
  <si>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</si>
  <si>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</si>
  <si>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</si>
  <si>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</si>
  <si>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</si>
  <si>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</si>
  <si>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</si>
  <si>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</si>
  <si>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</si>
  <si>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</si>
  <si>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</si>
  <si>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</si>
  <si>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</si>
  <si>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</si>
  <si>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</si>
  <si>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</si>
  <si>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</si>
  <si>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</si>
  <si>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</si>
  <si>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</si>
  <si>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</si>
  <si>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</si>
  <si>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</si>
  <si>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</si>
  <si>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</si>
  <si>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</si>
  <si>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</si>
  <si>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</si>
  <si>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</si>
  <si>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</si>
  <si>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</si>
  <si>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</si>
  <si>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</si>
  <si>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</si>
  <si>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</si>
  <si>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</si>
  <si>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</si>
  <si>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</si>
  <si>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</si>
  <si>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</si>
  <si>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</si>
  <si>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</si>
  <si>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</si>
  <si>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</si>
  <si>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</si>
  <si>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</si>
  <si>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</si>
  <si>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</si>
  <si>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</si>
  <si>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</si>
  <si>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</si>
  <si>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</si>
  <si>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</si>
  <si>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</si>
  <si>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</si>
  <si>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</si>
  <si>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</si>
  <si>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</si>
  <si>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</si>
  <si>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</si>
  <si>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</si>
  <si>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</si>
  <si>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</si>
  <si>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</si>
  <si>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</si>
  <si>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</si>
  <si>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</si>
  <si>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</si>
  <si>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</si>
  <si>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</si>
  <si>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</si>
  <si>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</si>
  <si>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</si>
  <si>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</si>
  <si>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</si>
  <si>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</si>
  <si>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</si>
  <si>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</si>
  <si>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</si>
  <si>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</si>
  <si>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</si>
  <si>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</si>
  <si>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</si>
  <si>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</si>
  <si>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</si>
  <si>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</si>
  <si>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</si>
  <si>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</si>
  <si>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</si>
  <si>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</si>
  <si>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</si>
  <si>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</si>
  <si>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</si>
  <si>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</si>
  <si>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</si>
  <si>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</si>
  <si>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</si>
  <si>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</si>
  <si>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</si>
  <si>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</si>
  <si>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</si>
  <si>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</si>
  <si>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</si>
  <si>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</si>
  <si>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</si>
  <si>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</si>
  <si>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</si>
  <si>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</si>
  <si>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</si>
  <si>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</si>
  <si>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</si>
  <si>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</si>
  <si>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</si>
  <si>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</si>
  <si>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</si>
  <si>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</si>
  <si>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</si>
  <si>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</si>
  <si>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</si>
  <si>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</si>
  <si>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</si>
  <si>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</si>
  <si>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</si>
  <si>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</si>
  <si>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</si>
  <si>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</si>
  <si>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</si>
  <si>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</si>
  <si>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</si>
  <si>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</si>
  <si>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</si>
  <si>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</si>
  <si>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</si>
  <si>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</si>
  <si>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</si>
  <si>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</si>
  <si>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</si>
  <si>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</si>
  <si>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</si>
  <si>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</si>
  <si>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</si>
  <si>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</si>
  <si>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</si>
  <si>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</si>
  <si>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</si>
  <si>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</si>
  <si>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</si>
  <si>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</si>
  <si>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</si>
  <si>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</si>
  <si>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</si>
  <si>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</si>
  <si>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</si>
  <si>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</si>
  <si>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</si>
  <si>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</si>
  <si>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</si>
  <si>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</si>
  <si>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</si>
  <si>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</si>
  <si>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</si>
  <si>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</si>
  <si>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</si>
  <si>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</si>
  <si>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</si>
  <si>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</si>
  <si>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</si>
  <si>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</si>
  <si>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</si>
  <si>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</si>
  <si>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</si>
  <si>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</si>
  <si>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</si>
  <si>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</si>
  <si>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</si>
  <si>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</si>
  <si>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</si>
  <si>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</si>
  <si>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</si>
  <si>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</si>
  <si>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</si>
  <si>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</si>
  <si>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</si>
  <si>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</si>
  <si>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</si>
  <si>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</si>
  <si>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</si>
  <si>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</si>
  <si>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</si>
  <si>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</si>
  <si>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</si>
  <si>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</si>
  <si>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</si>
  <si>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</si>
  <si>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</si>
  <si>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</si>
  <si>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</si>
  <si>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</si>
  <si>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</si>
  <si>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</si>
  <si>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</si>
  <si>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</si>
  <si>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</si>
  <si>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</si>
  <si>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</si>
  <si>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</si>
  <si>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</si>
  <si>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</si>
  <si>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</si>
  <si>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</si>
  <si>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</si>
  <si>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</si>
  <si>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</si>
  <si>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</si>
  <si>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</si>
  <si>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</si>
  <si>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</si>
  <si>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</si>
  <si>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</si>
  <si>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</si>
  <si>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</si>
  <si>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</si>
  <si>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</si>
  <si>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</si>
  <si>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</si>
  <si>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</si>
  <si>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</si>
  <si>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</si>
  <si>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</si>
  <si>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</si>
  <si>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</si>
  <si>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</si>
  <si>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</si>
  <si>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</si>
  <si>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</si>
  <si>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</si>
  <si>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</si>
  <si>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</si>
  <si>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</si>
  <si>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</si>
  <si>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</si>
  <si>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</si>
  <si>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</si>
  <si>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</si>
  <si>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</si>
  <si>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</si>
  <si>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</si>
  <si>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</si>
  <si>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</si>
  <si>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</si>
  <si>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</si>
  <si>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</si>
  <si>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</si>
  <si>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</si>
  <si>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</si>
  <si>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</si>
  <si>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</si>
  <si>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</si>
  <si>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</si>
  <si>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</si>
  <si>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</si>
  <si>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</si>
  <si>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</si>
  <si>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</si>
  <si>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</si>
  <si>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</si>
  <si>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</si>
  <si>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</si>
  <si>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</si>
  <si>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</si>
  <si>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</si>
  <si>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</si>
  <si>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</si>
  <si>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</si>
  <si>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</si>
  <si>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</si>
  <si>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</si>
  <si>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</si>
  <si>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</si>
  <si>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</si>
  <si>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</si>
  <si>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</si>
  <si>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</si>
  <si>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</si>
  <si>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</si>
  <si>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</si>
  <si>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</si>
  <si>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</si>
  <si>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</si>
  <si>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</si>
  <si>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</si>
  <si>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</si>
  <si>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</si>
  <si>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</si>
  <si>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</si>
  <si>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</si>
  <si>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</si>
  <si>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</si>
  <si>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</si>
  <si>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</si>
  <si>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</si>
  <si>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</si>
  <si>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</si>
  <si>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</si>
  <si>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</si>
  <si>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</si>
  <si>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</si>
  <si>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</si>
  <si>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</si>
  <si>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</si>
  <si>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</si>
  <si>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</si>
  <si>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</si>
  <si>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</si>
  <si>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</si>
  <si>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</si>
  <si>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</si>
  <si>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</si>
  <si>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</si>
  <si>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</si>
  <si>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</si>
  <si>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</si>
  <si>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</si>
  <si>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</si>
  <si>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</si>
  <si>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</si>
  <si>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</si>
  <si>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</si>
  <si>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</si>
  <si>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</si>
  <si>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</si>
  <si>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</si>
  <si>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</si>
  <si>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</si>
  <si>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</si>
  <si>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</si>
  <si>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</si>
  <si>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</si>
  <si>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</si>
  <si>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</si>
  <si>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</si>
  <si>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</si>
  <si>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</si>
  <si>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</si>
  <si>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</si>
  <si>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</si>
  <si>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</si>
  <si>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</si>
  <si>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</si>
  <si>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</si>
  <si>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</si>
  <si>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</si>
  <si>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</si>
  <si>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</si>
  <si>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</si>
  <si>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</si>
  <si>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</si>
  <si>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</si>
  <si>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</si>
  <si>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</si>
  <si>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</si>
  <si>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</si>
  <si>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</si>
  <si>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</si>
  <si>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</si>
  <si>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</si>
  <si>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</si>
  <si>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</si>
  <si>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</si>
  <si>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</si>
  <si>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</si>
  <si>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</si>
  <si>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</si>
  <si>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</si>
  <si>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</si>
  <si>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</si>
  <si>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</si>
  <si>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</si>
  <si>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</si>
  <si>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</si>
  <si>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</si>
  <si>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</si>
  <si>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</si>
  <si>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</si>
  <si>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</si>
  <si>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</si>
  <si>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</si>
  <si>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</si>
  <si>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</si>
  <si>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</si>
  <si>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</si>
  <si>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</si>
  <si>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</si>
  <si>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</si>
  <si>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</si>
  <si>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</si>
  <si>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</si>
  <si>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</si>
  <si>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</si>
  <si>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</si>
  <si>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</si>
  <si>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</si>
  <si>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</si>
  <si>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</si>
  <si>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</si>
  <si>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</si>
  <si>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</si>
  <si>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</si>
  <si>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</si>
  <si>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</si>
  <si>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</si>
  <si>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</si>
  <si>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</si>
  <si>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</si>
  <si>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</si>
  <si>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</si>
  <si>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</si>
  <si>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</si>
  <si>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</si>
  <si>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</si>
  <si>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</si>
  <si>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</si>
  <si>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</si>
  <si>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</si>
  <si>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</si>
  <si>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</si>
  <si>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</si>
  <si>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</si>
  <si>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</si>
  <si>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</si>
  <si>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</si>
  <si>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</si>
  <si>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</si>
  <si>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</si>
  <si>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</si>
  <si>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</si>
  <si>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</si>
  <si>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</si>
  <si>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</si>
  <si>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</si>
  <si>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</si>
  <si>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</si>
  <si>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</si>
  <si>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</si>
  <si>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</si>
  <si>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</si>
  <si>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</si>
  <si>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</si>
  <si>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</si>
  <si>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</si>
  <si>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</si>
  <si>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</si>
  <si>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</si>
  <si>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</si>
  <si>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</si>
  <si>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</si>
  <si>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</si>
  <si>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</si>
  <si>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</si>
  <si>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</si>
  <si>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</si>
  <si>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</si>
  <si>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</si>
  <si>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</si>
  <si>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</si>
  <si>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</si>
  <si>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</si>
  <si>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</si>
  <si>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</si>
  <si>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</si>
  <si>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</si>
  <si>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</si>
  <si>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</si>
  <si>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</si>
  <si>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</si>
  <si>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</si>
  <si>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</si>
  <si>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</si>
  <si>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</si>
  <si>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</si>
  <si>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</si>
  <si>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</si>
  <si>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</si>
  <si>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</si>
  <si>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</si>
  <si>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</si>
  <si>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</si>
  <si>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</si>
  <si>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</si>
  <si>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</si>
  <si>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</si>
  <si>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</si>
  <si>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</si>
  <si>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</si>
  <si>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</si>
  <si>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</si>
  <si>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</si>
  <si>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</si>
  <si>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</si>
  <si>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</si>
  <si>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</si>
  <si>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</si>
  <si>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</si>
  <si>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</si>
  <si>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</si>
  <si>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</si>
  <si>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</si>
  <si>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</si>
  <si>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</si>
  <si>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</si>
  <si>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</si>
  <si>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</si>
  <si>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</si>
  <si>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</si>
  <si>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</si>
  <si>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</si>
  <si>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</si>
  <si>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</si>
  <si>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</si>
  <si>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</si>
  <si>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</si>
  <si>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</si>
  <si>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</si>
  <si>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</si>
  <si>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</si>
  <si>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</si>
  <si>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</si>
  <si>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</si>
  <si>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</si>
  <si>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</si>
  <si>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</si>
  <si>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</si>
  <si>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</si>
  <si>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</si>
  <si>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</si>
  <si>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</si>
  <si>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</si>
  <si>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</si>
  <si>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</si>
  <si>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</si>
  <si>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</si>
  <si>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</si>
  <si>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</si>
  <si>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</si>
  <si>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</si>
  <si>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</si>
  <si>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</si>
  <si>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</si>
  <si>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</si>
  <si>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</si>
  <si>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</si>
  <si>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</si>
  <si>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</si>
  <si>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</si>
  <si>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</si>
  <si>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</si>
  <si>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</si>
  <si>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</si>
  <si>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</si>
  <si>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</si>
  <si>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</si>
  <si>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</si>
  <si>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</si>
  <si>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</si>
  <si>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</si>
  <si>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</si>
  <si>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</si>
  <si>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</si>
  <si>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</si>
  <si>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</si>
  <si>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</si>
  <si>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</si>
  <si>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</si>
  <si>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</si>
  <si>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</si>
  <si>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</si>
  <si>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</si>
  <si>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</si>
  <si>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</si>
  <si>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</si>
  <si>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</si>
  <si>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</si>
  <si>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</si>
  <si>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</si>
  <si>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</si>
  <si>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</si>
  <si>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</si>
  <si>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</si>
  <si>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</si>
  <si>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</si>
  <si>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</si>
  <si>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</si>
  <si>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</si>
  <si>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</si>
  <si>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</si>
  <si>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</si>
  <si>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</si>
  <si>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</si>
  <si>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</si>
  <si>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</si>
  <si>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</si>
  <si>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</si>
  <si>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</si>
  <si>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</si>
  <si>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</si>
  <si>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</si>
  <si>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</si>
  <si>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</si>
  <si>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</si>
  <si>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</si>
  <si>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</si>
  <si>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</si>
  <si>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</si>
  <si>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</si>
  <si>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</si>
  <si>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</si>
  <si>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</si>
  <si>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</si>
  <si>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</si>
  <si>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</si>
  <si>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</si>
  <si>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</si>
  <si>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</si>
  <si>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</si>
  <si>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</si>
  <si>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</si>
  <si>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</si>
  <si>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</si>
  <si>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</si>
  <si>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</si>
  <si>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</si>
  <si>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</si>
  <si>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</si>
  <si>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</si>
  <si>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</si>
  <si>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</si>
  <si>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</si>
  <si>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</si>
  <si>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</si>
  <si>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</si>
  <si>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</si>
  <si>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</si>
  <si>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</si>
  <si>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</si>
  <si>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</si>
  <si>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</si>
  <si>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</si>
  <si>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</si>
  <si>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</si>
  <si>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</si>
  <si>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</si>
  <si>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</si>
  <si>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</si>
  <si>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</si>
  <si>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</si>
  <si>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</si>
  <si>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</si>
  <si>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</si>
  <si>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</si>
  <si>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</si>
  <si>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</si>
  <si>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</si>
  <si>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</si>
  <si>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</si>
  <si>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</si>
  <si>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</si>
  <si>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</si>
  <si>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</si>
  <si>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</si>
  <si>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</si>
  <si>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</si>
  <si>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</si>
  <si>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</si>
  <si>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</si>
  <si>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</si>
  <si>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</si>
  <si>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</si>
  <si>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</si>
  <si>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</si>
  <si>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</si>
  <si>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</si>
  <si>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</si>
  <si>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</si>
  <si>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</si>
  <si>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</si>
  <si>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</si>
  <si>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</si>
  <si>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</si>
  <si>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</si>
  <si>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</si>
  <si>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</si>
  <si>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</si>
  <si>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</si>
  <si>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</si>
  <si>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</si>
  <si>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</si>
  <si>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</si>
  <si>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</si>
  <si>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</si>
  <si>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</si>
  <si>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</si>
  <si>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</si>
  <si>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</si>
  <si>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</si>
  <si>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</si>
  <si>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</si>
  <si>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</si>
  <si>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</si>
  <si>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</si>
  <si>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</si>
  <si>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</si>
  <si>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</si>
  <si>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</si>
  <si>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</si>
  <si>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</si>
  <si>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</si>
  <si>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</si>
  <si>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</si>
  <si>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</si>
  <si>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</si>
  <si>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</si>
  <si>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</si>
  <si>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</si>
  <si>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</si>
  <si>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</si>
  <si>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</si>
  <si>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</si>
  <si>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</si>
  <si>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</si>
  <si>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</si>
  <si>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</si>
  <si>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</si>
  <si>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</si>
  <si>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</si>
  <si>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</si>
  <si>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</si>
  <si>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</si>
  <si>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</si>
  <si>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</si>
  <si>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</si>
  <si>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</si>
  <si>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</si>
  <si>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</si>
  <si>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</si>
  <si>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</si>
  <si>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</si>
  <si>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</si>
  <si>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</si>
  <si>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</si>
  <si>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</si>
  <si>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</si>
  <si>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</si>
  <si>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</si>
  <si>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</si>
  <si>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</si>
  <si>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</si>
  <si>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</si>
  <si>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</si>
  <si>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</si>
  <si>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</si>
  <si>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</si>
  <si>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</si>
  <si>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</si>
  <si>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</si>
  <si>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</si>
  <si>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</si>
  <si>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</si>
  <si>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</si>
  <si>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</si>
  <si>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</si>
  <si>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</si>
  <si>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</si>
  <si>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</si>
  <si>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</si>
  <si>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</si>
  <si>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</si>
  <si>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</si>
  <si>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</si>
  <si>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</si>
  <si>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</si>
  <si>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</si>
  <si>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</si>
  <si>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</si>
  <si>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</si>
  <si>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</si>
  <si>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</si>
  <si>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</si>
  <si>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</si>
  <si>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</si>
  <si>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</si>
  <si>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</si>
  <si>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</si>
  <si>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</si>
  <si>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</si>
  <si>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</si>
  <si>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</si>
  <si>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</si>
  <si>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</si>
  <si>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</si>
  <si>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</si>
  <si>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</si>
  <si>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</si>
  <si>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</si>
  <si>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</si>
  <si>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</si>
  <si>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</si>
  <si>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</si>
  <si>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</si>
  <si>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</si>
  <si>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</si>
  <si>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</si>
  <si>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</si>
  <si>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</si>
  <si>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</si>
  <si>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</si>
  <si>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</si>
  <si>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</si>
  <si>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</si>
  <si>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</si>
  <si>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</si>
  <si>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</si>
  <si>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</si>
  <si>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</si>
  <si>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</si>
  <si>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</si>
  <si>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</si>
  <si>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</si>
  <si>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</si>
  <si>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</si>
  <si>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</si>
  <si>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</si>
  <si>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</si>
  <si>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</si>
  <si>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</si>
  <si>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</si>
  <si>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</si>
  <si>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</si>
  <si>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</si>
  <si>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</si>
  <si>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</si>
  <si>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</si>
  <si>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</si>
  <si>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</si>
  <si>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</si>
  <si>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</si>
  <si>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</si>
  <si>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</si>
  <si>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</si>
  <si>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</si>
  <si>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</si>
  <si>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</si>
  <si>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</si>
  <si>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</si>
  <si>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</si>
  <si>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</si>
  <si>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</si>
  <si>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</si>
  <si>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</si>
  <si>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</si>
  <si>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</si>
  <si>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</si>
  <si>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</si>
  <si>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</si>
  <si>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</si>
  <si>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</si>
  <si>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</si>
  <si>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</si>
  <si>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</si>
  <si>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</si>
  <si>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</si>
  <si>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</si>
  <si>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</si>
  <si>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</si>
  <si>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</si>
  <si>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</si>
  <si>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</si>
  <si>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</si>
  <si>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</si>
  <si>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</si>
  <si>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</si>
  <si>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</si>
  <si>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</si>
  <si>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</si>
  <si>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</si>
  <si>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</si>
  <si>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</si>
  <si>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</si>
  <si>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</si>
  <si>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</si>
  <si>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</si>
  <si>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</si>
  <si>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</si>
  <si>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</si>
  <si>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</si>
  <si>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</si>
  <si>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</si>
  <si>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</si>
  <si>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</si>
  <si>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</si>
  <si>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</si>
  <si>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</si>
  <si>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</si>
  <si>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</si>
  <si>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</si>
  <si>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</si>
  <si>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</si>
  <si>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</si>
  <si>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</si>
  <si>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</si>
  <si>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</si>
  <si>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</si>
  <si>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</si>
  <si>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</si>
  <si>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</si>
  <si>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</si>
  <si>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</si>
  <si>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</si>
  <si>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</si>
  <si>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</si>
  <si>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</si>
  <si>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</si>
  <si>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</si>
  <si>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</si>
  <si>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</si>
  <si>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</si>
  <si>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</si>
  <si>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</si>
  <si>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</si>
  <si>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</si>
  <si>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</si>
  <si>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</si>
  <si>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</si>
  <si>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</si>
  <si>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</si>
  <si>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</si>
  <si>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</si>
  <si>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</si>
  <si>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</si>
  <si>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</si>
  <si>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</si>
  <si>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</si>
  <si>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</si>
  <si>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</si>
  <si>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</si>
  <si>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</si>
  <si>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</si>
  <si>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</si>
  <si>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</si>
  <si>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</si>
  <si>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</si>
  <si>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</si>
  <si>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</si>
  <si>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</si>
  <si>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</si>
  <si>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</si>
  <si>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</si>
  <si>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</si>
  <si>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</si>
  <si>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</si>
  <si>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</si>
  <si>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</si>
  <si>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</si>
  <si>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</si>
  <si>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</si>
  <si>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</si>
  <si>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</si>
  <si>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</si>
  <si>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</si>
  <si>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</si>
  <si>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</si>
  <si>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</si>
  <si>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</si>
  <si>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</si>
  <si>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</si>
  <si>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</si>
  <si>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</si>
  <si>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</si>
  <si>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</si>
  <si>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</si>
  <si>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</si>
  <si>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</si>
  <si>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</si>
  <si>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</si>
  <si>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</si>
  <si>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</si>
  <si>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</si>
  <si>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</si>
  <si>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</si>
  <si>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</si>
  <si>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</si>
  <si>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</si>
  <si>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</si>
  <si>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</si>
  <si>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</si>
  <si>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</si>
  <si>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</si>
  <si>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</si>
  <si>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</si>
  <si>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</si>
  <si>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</si>
  <si>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</si>
  <si>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</si>
  <si>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</si>
  <si>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</si>
  <si>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</si>
  <si>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</si>
  <si>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</si>
  <si>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</si>
  <si>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</si>
  <si>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</si>
  <si>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</si>
  <si>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</si>
  <si>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</si>
  <si>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</si>
  <si>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</si>
  <si>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</si>
  <si>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</si>
  <si>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</si>
  <si>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</si>
  <si>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</si>
  <si>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</si>
  <si>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</si>
  <si>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</si>
  <si>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</si>
  <si>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</si>
  <si>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</si>
  <si>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</si>
  <si>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</si>
  <si>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</si>
  <si>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</si>
  <si>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</si>
  <si>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</si>
  <si>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</si>
  <si>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</si>
  <si>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</si>
  <si>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</si>
  <si>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</si>
  <si>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</si>
  <si>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</si>
  <si>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</si>
  <si>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</si>
  <si>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</si>
  <si>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</si>
  <si>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</si>
  <si>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</si>
  <si>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</si>
  <si>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</si>
  <si>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</si>
  <si>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</si>
  <si>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</si>
  <si>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</si>
  <si>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</si>
  <si>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</si>
  <si>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</si>
  <si>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</si>
  <si>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</si>
  <si>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</si>
  <si>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</si>
  <si>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</si>
  <si>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</si>
  <si>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</si>
  <si>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</si>
  <si>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</si>
  <si>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</si>
  <si>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</si>
  <si>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</si>
  <si>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</si>
  <si>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</si>
  <si>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</si>
  <si>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</si>
  <si>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</si>
  <si>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</si>
  <si>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</si>
  <si>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</si>
  <si>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</si>
  <si>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</si>
  <si>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</si>
  <si>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</si>
  <si>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</si>
  <si>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</si>
  <si>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</si>
  <si>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</si>
  <si>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</si>
  <si>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</si>
  <si>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</si>
  <si>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</si>
  <si>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</si>
  <si>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</si>
  <si>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</si>
  <si>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</si>
  <si>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</si>
  <si>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</si>
  <si>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</si>
  <si>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</si>
  <si>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</si>
  <si>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</si>
  <si>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</si>
  <si>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</si>
  <si>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</si>
  <si>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</si>
  <si>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</si>
  <si>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</si>
  <si>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</si>
  <si>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</si>
  <si>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</si>
  <si>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</si>
  <si>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</si>
  <si>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</si>
  <si>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</si>
  <si>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</si>
  <si>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</si>
  <si>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</si>
  <si>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</si>
  <si>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</si>
  <si>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</si>
  <si>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</si>
  <si>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</si>
  <si>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</si>
  <si>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</si>
  <si>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</si>
  <si>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</si>
  <si>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</si>
  <si>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</si>
  <si>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</si>
  <si>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</si>
  <si>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</si>
  <si>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</si>
  <si>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</si>
  <si>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</si>
  <si>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</si>
  <si>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</si>
  <si>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</si>
  <si>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</si>
  <si>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</si>
  <si>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</si>
  <si>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</si>
  <si>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</si>
  <si>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</si>
  <si>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</si>
  <si>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</si>
  <si>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</si>
  <si>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</si>
  <si>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</si>
  <si>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</si>
  <si>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</si>
  <si>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</si>
  <si>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</si>
  <si>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</si>
  <si>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</si>
  <si>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</si>
  <si>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</si>
  <si>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</si>
  <si>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</si>
  <si>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</si>
  <si>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</si>
  <si>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</si>
  <si>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</si>
  <si>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</si>
  <si>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</si>
  <si>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</si>
  <si>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</si>
  <si>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</si>
  <si>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</si>
  <si>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</si>
  <si>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</si>
  <si>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</si>
  <si>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</si>
  <si>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</si>
  <si>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</si>
  <si>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</si>
  <si>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</si>
  <si>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</si>
  <si>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</si>
  <si>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</si>
  <si>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</si>
  <si>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</si>
  <si>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</si>
  <si>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</si>
  <si>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</si>
  <si>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</si>
  <si>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</si>
  <si>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</si>
  <si>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</si>
  <si>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</si>
  <si>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</si>
  <si>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</si>
  <si>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</si>
  <si>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</si>
  <si>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</si>
  <si>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</si>
  <si>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</si>
  <si>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</si>
  <si>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</si>
  <si>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</si>
  <si>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</si>
  <si>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</si>
  <si>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</si>
  <si>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</si>
  <si>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</si>
  <si>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</si>
  <si>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</si>
  <si>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</si>
  <si>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</si>
  <si>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</si>
  <si>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</si>
  <si>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</si>
  <si>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</si>
  <si>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</si>
  <si>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</si>
  <si>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</si>
  <si>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</si>
  <si>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</si>
  <si>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</si>
  <si>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</si>
  <si>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</si>
  <si>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</si>
  <si>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</si>
  <si>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</si>
  <si>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</si>
  <si>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</si>
  <si>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</si>
  <si>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</si>
  <si>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</si>
  <si>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</si>
  <si>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</si>
  <si>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</si>
  <si>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</si>
  <si>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</si>
  <si>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</si>
  <si>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</si>
  <si>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</si>
  <si>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</si>
  <si>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</si>
  <si>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</si>
  <si>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</si>
  <si>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</si>
  <si>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</si>
  <si>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</si>
  <si>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</si>
  <si>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</si>
  <si>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</si>
  <si>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</si>
  <si>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</si>
  <si>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</si>
  <si>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</si>
  <si>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</si>
  <si>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</si>
  <si>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</si>
  <si>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</si>
  <si>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</si>
  <si>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</si>
  <si>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</si>
  <si>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</si>
  <si>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</si>
  <si>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</si>
  <si>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</si>
  <si>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</si>
  <si>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</si>
  <si>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</si>
  <si>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</si>
  <si>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</si>
  <si>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</si>
  <si>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</si>
  <si>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</si>
  <si>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</si>
  <si>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</si>
  <si>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</si>
  <si>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</si>
  <si>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</si>
  <si>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</si>
  <si>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</si>
  <si>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</si>
  <si>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</si>
  <si>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</si>
  <si>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</si>
  <si>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</si>
  <si>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</si>
  <si>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</si>
  <si>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</si>
  <si>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</si>
  <si>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</si>
  <si>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</si>
  <si>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</si>
  <si>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</si>
  <si>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</si>
  <si>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</si>
  <si>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</si>
  <si>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</si>
  <si>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</si>
  <si>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</si>
  <si>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</si>
  <si>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</si>
  <si>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</si>
  <si>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</si>
  <si>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</si>
  <si>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</si>
  <si>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</si>
  <si>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</si>
  <si>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</si>
  <si>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</si>
  <si>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</si>
  <si>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</si>
  <si>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</si>
  <si>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</si>
  <si>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</si>
  <si>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</si>
  <si>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</si>
  <si>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</si>
  <si>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</si>
  <si>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</si>
  <si>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</si>
  <si>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</si>
  <si>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</si>
  <si>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</si>
  <si>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</si>
  <si>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</si>
  <si>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</si>
  <si>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</si>
  <si>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</si>
  <si>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</si>
  <si>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</si>
  <si>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</si>
  <si>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</si>
  <si>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</si>
  <si>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</si>
  <si>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</si>
  <si>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</si>
  <si>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</si>
  <si>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</si>
  <si>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</si>
  <si>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</si>
  <si>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</si>
  <si>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</si>
  <si>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</si>
  <si>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</si>
  <si>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</si>
  <si>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</si>
  <si>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</si>
  <si>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</si>
  <si>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</si>
  <si>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</si>
  <si>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</si>
  <si>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</si>
  <si>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</si>
  <si>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</si>
  <si>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</si>
  <si>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</si>
  <si>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</si>
  <si>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</si>
  <si>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</si>
  <si>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</si>
  <si>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</si>
  <si>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</si>
  <si>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</si>
  <si>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</si>
  <si>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</si>
  <si>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</si>
  <si>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</si>
  <si>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</si>
  <si>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</si>
  <si>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</si>
  <si>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</si>
  <si>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</si>
  <si>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</si>
  <si>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</si>
  <si>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</si>
  <si>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</si>
  <si>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</si>
  <si>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</si>
  <si>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</si>
  <si>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</si>
  <si>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</si>
  <si>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</si>
  <si>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</si>
  <si>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</si>
  <si>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</si>
  <si>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</si>
  <si>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</si>
  <si>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</si>
  <si>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</si>
  <si>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</si>
  <si>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</si>
  <si>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</si>
  <si>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</si>
  <si>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</si>
  <si>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</si>
  <si>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</si>
  <si>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</si>
  <si>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</si>
  <si>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</si>
  <si>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</si>
  <si>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</si>
  <si>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</si>
  <si>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</si>
  <si>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</si>
  <si>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</si>
  <si>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</si>
  <si>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</si>
  <si>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</si>
  <si>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</si>
  <si>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</si>
  <si>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</si>
  <si>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</si>
  <si>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</si>
  <si>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</si>
  <si>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</si>
  <si>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</si>
  <si>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</si>
  <si>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</si>
  <si>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</si>
  <si>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</si>
  <si>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</si>
  <si>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</si>
  <si>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</si>
  <si>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</si>
  <si>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</si>
  <si>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</si>
  <si>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</si>
  <si>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</si>
  <si>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</si>
  <si>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</si>
  <si>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</si>
  <si>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</si>
  <si>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</si>
  <si>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</si>
  <si>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</si>
  <si>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</si>
  <si>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</si>
  <si>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</si>
  <si>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</si>
  <si>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</si>
  <si>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</si>
  <si>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</si>
  <si>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</si>
  <si>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</si>
  <si>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</si>
  <si>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</si>
  <si>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</si>
  <si>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</si>
  <si>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</si>
  <si>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</si>
  <si>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</si>
  <si>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</si>
  <si>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</si>
  <si>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</si>
  <si>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</si>
  <si>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</si>
  <si>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</si>
  <si>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</si>
  <si>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</si>
  <si>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</si>
  <si>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</si>
  <si>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</si>
  <si>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</si>
  <si>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</si>
  <si>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</si>
  <si>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</si>
  <si>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</si>
  <si>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</si>
  <si>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</si>
  <si>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</si>
  <si>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</si>
  <si>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</si>
  <si>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</si>
  <si>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</si>
  <si>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</si>
  <si>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</si>
  <si>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</si>
  <si>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</si>
  <si>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</si>
  <si>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</si>
  <si>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</si>
  <si>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</si>
  <si>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</si>
  <si>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</si>
  <si>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</si>
  <si>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</si>
  <si>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</si>
  <si>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</si>
  <si>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</si>
  <si>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</si>
  <si>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</si>
  <si>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</si>
  <si>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</si>
  <si>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</si>
  <si>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</si>
  <si>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</si>
  <si>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</si>
  <si>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</si>
  <si>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</si>
  <si>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</si>
  <si>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</si>
  <si>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</si>
  <si>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</si>
  <si>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</si>
  <si>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</si>
  <si>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</si>
  <si>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</si>
  <si>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</si>
  <si>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</si>
  <si>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</si>
  <si>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</si>
  <si>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</si>
  <si>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</si>
  <si>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</si>
  <si>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</si>
  <si>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</si>
  <si>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</si>
  <si>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</si>
  <si>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</si>
  <si>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</si>
  <si>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</si>
  <si>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</si>
  <si>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</si>
  <si>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</si>
  <si>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</si>
  <si>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</si>
  <si>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</si>
  <si>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</si>
  <si>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</si>
  <si>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</si>
  <si>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</si>
  <si>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</si>
  <si>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</si>
  <si>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</si>
  <si>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</si>
  <si>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</si>
  <si>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</si>
  <si>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</si>
  <si>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</si>
  <si>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</si>
  <si>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</si>
  <si>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</si>
  <si>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</si>
  <si>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</si>
  <si>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</si>
  <si>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</si>
  <si>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</si>
  <si>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</si>
  <si>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</si>
  <si>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</si>
  <si>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</si>
  <si>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</si>
  <si>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</si>
  <si>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</si>
  <si>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</si>
  <si>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</si>
  <si>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</si>
  <si>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</si>
  <si>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</si>
  <si>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</si>
  <si>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</si>
  <si>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</si>
  <si>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</si>
  <si>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</si>
  <si>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</si>
  <si>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</si>
  <si>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</si>
  <si>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</si>
  <si>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</si>
  <si>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</si>
  <si>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</si>
  <si>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</si>
  <si>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</si>
  <si>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</si>
  <si>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</si>
  <si>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</si>
  <si>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</si>
  <si>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</si>
  <si>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</si>
  <si>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</si>
  <si>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</si>
  <si>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</si>
  <si>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</si>
  <si>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</si>
  <si>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</si>
  <si>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</si>
  <si>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</si>
  <si>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</si>
  <si>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</si>
  <si>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</si>
  <si>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</si>
  <si>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</si>
  <si>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</si>
  <si>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</si>
  <si>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</si>
  <si>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</si>
  <si>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</si>
  <si>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</si>
  <si>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</si>
  <si>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</si>
  <si>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</si>
  <si>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</si>
  <si>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</si>
  <si>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</si>
  <si>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</si>
  <si>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</si>
  <si>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</si>
  <si>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</si>
  <si>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</si>
  <si>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</si>
  <si>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</si>
  <si>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</si>
  <si>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</si>
  <si>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</si>
  <si>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</si>
  <si>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</si>
  <si>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</si>
  <si>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</si>
  <si>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</si>
  <si>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</si>
  <si>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</si>
  <si>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</si>
  <si>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</si>
  <si>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</si>
  <si>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</si>
  <si>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</si>
  <si>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</si>
  <si>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</si>
  <si>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</si>
  <si>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</si>
  <si>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</si>
  <si>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</si>
  <si>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</si>
  <si>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</si>
  <si>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</si>
  <si>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</si>
  <si>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</si>
  <si>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</si>
  <si>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</si>
  <si>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</si>
  <si>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</si>
  <si>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</si>
  <si>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</si>
  <si>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</si>
  <si>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</si>
  <si>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</si>
  <si>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</si>
  <si>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</si>
  <si>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</si>
  <si>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</si>
  <si>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</si>
  <si>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</si>
  <si>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</si>
  <si>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</si>
  <si>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</si>
  <si>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</si>
  <si>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</si>
  <si>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</si>
  <si>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</si>
  <si>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</si>
  <si>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</si>
  <si>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</si>
  <si>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</si>
  <si>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</si>
  <si>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</si>
  <si>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</si>
  <si>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</si>
  <si>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</si>
  <si>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</si>
  <si>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</si>
  <si>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</si>
  <si>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</si>
  <si>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</si>
  <si>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</si>
  <si>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</si>
  <si>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</si>
  <si>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</si>
  <si>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</si>
  <si>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</si>
  <si>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</si>
  <si>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</si>
  <si>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</si>
  <si>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</si>
  <si>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</si>
  <si>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</si>
  <si>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</si>
  <si>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</si>
  <si>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</si>
  <si>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</si>
  <si>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</si>
  <si>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</si>
  <si>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</si>
  <si>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</si>
  <si>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</si>
  <si>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</si>
  <si>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</si>
  <si>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</si>
  <si>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</si>
  <si>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</si>
  <si>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</si>
  <si>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</si>
  <si>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</si>
  <si>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</si>
  <si>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</si>
  <si>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</si>
  <si>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</si>
  <si>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</si>
  <si>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</si>
  <si>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</si>
  <si>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</si>
  <si>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</si>
  <si>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</si>
  <si>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</si>
  <si>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</si>
  <si>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</si>
  <si>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</si>
  <si>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</si>
  <si>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</si>
  <si>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</si>
  <si>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</si>
  <si>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</si>
  <si>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</si>
  <si>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</si>
  <si>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</si>
  <si>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</si>
  <si>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</si>
  <si>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</si>
  <si>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</si>
  <si>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</si>
  <si>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</si>
  <si>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</si>
  <si>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</si>
  <si>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</si>
  <si>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</si>
  <si>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</si>
  <si>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</si>
  <si>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</si>
  <si>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</si>
  <si>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</si>
  <si>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</si>
  <si>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</si>
  <si>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</si>
  <si>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</si>
  <si>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</si>
  <si>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</si>
  <si>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</si>
  <si>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</si>
  <si>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</si>
  <si>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</si>
  <si>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</si>
  <si>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</si>
  <si>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</si>
  <si>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</si>
  <si>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</si>
  <si>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</si>
  <si>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</si>
  <si>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</si>
  <si>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</si>
  <si>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</si>
  <si>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</si>
  <si>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</si>
  <si>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</si>
  <si>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</si>
  <si>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</si>
  <si>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</si>
  <si>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</si>
  <si>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</si>
  <si>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</si>
  <si>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</si>
  <si>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</si>
  <si>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</si>
  <si>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</si>
  <si>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</si>
  <si>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</si>
  <si>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</si>
  <si>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</si>
  <si>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</si>
  <si>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</si>
  <si>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</si>
  <si>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</si>
  <si>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</si>
  <si>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</si>
  <si>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</si>
  <si>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</si>
  <si>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</si>
  <si>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</si>
  <si>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</si>
  <si>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</si>
  <si>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</si>
  <si>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</si>
  <si>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</si>
  <si>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</si>
  <si>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</si>
  <si>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</si>
  <si>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</si>
  <si>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</si>
  <si>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</si>
  <si>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</si>
  <si>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</si>
  <si>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</si>
  <si>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</si>
  <si>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</si>
  <si>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</si>
  <si>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</si>
  <si>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</si>
  <si>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</si>
  <si>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</si>
  <si>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</si>
  <si>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</si>
  <si>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</si>
  <si>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</si>
  <si>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</si>
  <si>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</si>
  <si>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</si>
  <si>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</si>
  <si>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</si>
  <si>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</si>
  <si>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</si>
  <si>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</si>
  <si>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</si>
  <si>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</si>
  <si>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</si>
  <si>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</si>
  <si>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</si>
  <si>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</si>
  <si>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</si>
  <si>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</si>
  <si>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</si>
  <si>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</si>
  <si>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</si>
  <si>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</si>
  <si>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</si>
  <si>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</si>
  <si>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</si>
  <si>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</si>
  <si>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</si>
  <si>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</si>
  <si>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</si>
  <si>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</si>
  <si>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</si>
  <si>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</si>
  <si>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</si>
  <si>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</si>
  <si>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</si>
  <si>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</si>
  <si>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</si>
  <si>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</si>
  <si>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</si>
  <si>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</si>
  <si>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</si>
  <si>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</si>
  <si>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</si>
  <si>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</si>
  <si>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</si>
  <si>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</si>
  <si>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</si>
  <si>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</si>
  <si>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</si>
  <si>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</si>
  <si>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</si>
  <si>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</si>
  <si>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</si>
  <si>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</si>
  <si>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</si>
  <si>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</si>
  <si>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</si>
  <si>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</si>
  <si>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</si>
  <si>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</si>
  <si>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</si>
  <si>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</si>
  <si>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</si>
  <si>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</si>
  <si>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</si>
  <si>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</si>
  <si>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</si>
  <si>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</si>
  <si>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</si>
  <si>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</si>
  <si>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</si>
  <si>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</si>
  <si>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</si>
  <si>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</si>
  <si>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</si>
  <si>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</si>
  <si>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</si>
  <si>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</si>
  <si>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</si>
  <si>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</si>
  <si>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</si>
  <si>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</si>
  <si>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</si>
  <si>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</si>
  <si>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</si>
  <si>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</si>
  <si>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</si>
  <si>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</si>
  <si>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</si>
  <si>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</si>
  <si>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</si>
  <si>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</si>
  <si>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</si>
  <si>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</si>
  <si>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</si>
  <si>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</si>
  <si>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</si>
  <si>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</si>
  <si>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</si>
  <si>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</si>
  <si>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</si>
  <si>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</si>
  <si>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</si>
  <si>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</si>
  <si>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</si>
  <si>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</si>
  <si>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</si>
  <si>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</si>
  <si>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</si>
  <si>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</si>
  <si>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</si>
  <si>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</si>
  <si>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</si>
  <si>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</si>
  <si>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</si>
  <si>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</si>
  <si>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</si>
  <si>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</si>
  <si>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</si>
  <si>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</si>
  <si>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</si>
  <si>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</si>
  <si>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</si>
  <si>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</si>
  <si>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</si>
  <si>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</si>
  <si>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</si>
  <si>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</si>
  <si>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</si>
  <si>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</si>
  <si>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</si>
  <si>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</si>
  <si>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</si>
  <si>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</si>
  <si>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</si>
  <si>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</si>
  <si>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</si>
  <si>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</si>
  <si>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</si>
  <si>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</si>
  <si>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</si>
  <si>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</si>
  <si>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</si>
  <si>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</si>
  <si>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</si>
  <si>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</si>
  <si>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</si>
  <si>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</si>
  <si>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</si>
  <si>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</si>
  <si>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</si>
  <si>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</si>
  <si>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</si>
  <si>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</si>
  <si>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</si>
  <si>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</si>
  <si>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</si>
  <si>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</si>
  <si>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</si>
  <si>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</si>
  <si>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</si>
  <si>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</si>
  <si>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</si>
  <si>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</si>
  <si>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</si>
  <si>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</si>
  <si>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</si>
  <si>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</si>
  <si>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</si>
  <si>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</si>
  <si>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</si>
  <si>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</si>
  <si>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</si>
  <si>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</si>
  <si>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</si>
  <si>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</si>
  <si>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</si>
  <si>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</si>
  <si>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</si>
  <si>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</si>
  <si>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</si>
  <si>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</si>
  <si>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</si>
  <si>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</si>
  <si>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</si>
  <si>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</si>
  <si>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</si>
  <si>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</si>
  <si>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</si>
  <si>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</si>
  <si>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</si>
  <si>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</si>
  <si>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</si>
  <si>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</si>
  <si>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</si>
  <si>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</si>
  <si>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</si>
  <si>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</si>
  <si>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</si>
  <si>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</si>
  <si>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</si>
  <si>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</si>
  <si>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</si>
  <si>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</si>
  <si>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</si>
  <si>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</si>
  <si>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</si>
  <si>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</si>
  <si>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</si>
  <si>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</si>
  <si>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</si>
  <si>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</si>
  <si>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</si>
  <si>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</si>
  <si>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</si>
  <si>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</si>
  <si>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</si>
  <si>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</si>
  <si>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</si>
  <si>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</si>
  <si>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</si>
  <si>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</si>
  <si>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</si>
  <si>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</si>
  <si>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</si>
  <si>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</si>
  <si>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</si>
  <si>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</si>
  <si>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</si>
  <si>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</si>
  <si>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</si>
  <si>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</si>
  <si>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</si>
  <si>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</si>
  <si>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</si>
  <si>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</si>
  <si>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</si>
  <si>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</si>
  <si>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</si>
  <si>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</si>
  <si>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</si>
  <si>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</si>
  <si>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</si>
  <si>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</si>
  <si>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</si>
  <si>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</si>
  <si>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</si>
  <si>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</si>
  <si>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</si>
  <si>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</si>
  <si>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</si>
  <si>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</si>
  <si>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</si>
  <si>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</si>
  <si>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</si>
  <si>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</si>
  <si>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</si>
  <si>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</si>
  <si>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</si>
  <si>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</si>
  <si>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</si>
  <si>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</si>
  <si>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</si>
  <si>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</si>
  <si>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</si>
  <si>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</si>
  <si>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</si>
  <si>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</si>
  <si>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</si>
  <si>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</si>
  <si>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</si>
  <si>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</si>
  <si>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</si>
  <si>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</si>
  <si>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</si>
  <si>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</si>
  <si>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</si>
  <si>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</si>
  <si>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</si>
  <si>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</si>
  <si>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</si>
  <si>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</si>
  <si>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</si>
  <si>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</si>
  <si>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</si>
  <si>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</si>
  <si>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</si>
  <si>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</si>
  <si>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</si>
  <si>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</si>
  <si>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</si>
  <si>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</si>
  <si>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</si>
  <si>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</si>
  <si>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</si>
  <si>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</si>
  <si>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</si>
  <si>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</si>
  <si>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</si>
  <si>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</si>
  <si>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</si>
  <si>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</si>
  <si>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</si>
  <si>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</si>
  <si>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</si>
  <si>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</si>
  <si>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</si>
  <si>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</si>
  <si>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</si>
  <si>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</si>
  <si>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</si>
  <si>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</si>
  <si>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</si>
  <si>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</si>
  <si>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</si>
  <si>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</si>
  <si>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</si>
  <si>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</si>
  <si>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</si>
  <si>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</si>
  <si>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</si>
  <si>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</si>
  <si>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</si>
  <si>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</si>
  <si>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</si>
  <si>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</si>
  <si>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</si>
  <si>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</si>
  <si>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</si>
  <si>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</si>
  <si>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</si>
  <si>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</si>
  <si>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</si>
  <si>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</si>
  <si>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</si>
  <si>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</si>
  <si>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</si>
  <si>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</si>
  <si>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</si>
  <si>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</si>
  <si>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</si>
  <si>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</si>
  <si>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</si>
  <si>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</si>
  <si>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</si>
  <si>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</si>
  <si>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</si>
  <si>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</si>
  <si>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</si>
  <si>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</si>
  <si>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</si>
  <si>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</si>
  <si>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</si>
  <si>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</si>
  <si>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</si>
  <si>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</si>
  <si>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</si>
  <si>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</si>
  <si>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</si>
  <si>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</si>
  <si>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</si>
  <si>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</si>
  <si>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</si>
  <si>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</si>
  <si>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</si>
  <si>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</si>
  <si>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</si>
  <si>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</si>
  <si>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</si>
  <si>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</si>
  <si>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</si>
  <si>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</si>
  <si>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</si>
  <si>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</si>
  <si>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</si>
  <si>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</si>
  <si>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</si>
  <si>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</si>
  <si>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</si>
  <si>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</si>
  <si>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</si>
  <si>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</si>
  <si>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</si>
  <si>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</si>
  <si>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</si>
  <si>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</si>
  <si>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</si>
  <si>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</si>
  <si>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</si>
  <si>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</si>
  <si>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</si>
  <si>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</si>
  <si>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</si>
  <si>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</si>
  <si>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</si>
  <si>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</si>
  <si>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</si>
  <si>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</si>
  <si>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</si>
  <si>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</si>
  <si>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</si>
  <si>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</si>
  <si>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</si>
  <si>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</si>
  <si>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</si>
  <si>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</si>
  <si>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</si>
  <si>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</si>
  <si>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</si>
  <si>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</si>
  <si>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</si>
  <si>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</si>
  <si>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</si>
  <si>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</si>
  <si>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</si>
  <si>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</si>
  <si>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</si>
  <si>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</si>
  <si>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</si>
  <si>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</si>
  <si>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</si>
  <si>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</si>
  <si>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</si>
  <si>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</si>
  <si>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</si>
  <si>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</si>
  <si>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</si>
  <si>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</si>
  <si>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</si>
  <si>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</si>
  <si>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</si>
  <si>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</si>
  <si>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</si>
  <si>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</si>
  <si>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</si>
  <si>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</si>
  <si>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</si>
  <si>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</si>
  <si>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</si>
  <si>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</si>
  <si>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</si>
  <si>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</si>
  <si>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</si>
  <si>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</si>
  <si>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</si>
  <si>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</si>
  <si>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</si>
  <si>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</si>
  <si>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</si>
  <si>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</si>
  <si>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</si>
  <si>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</si>
  <si>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</si>
  <si>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</si>
  <si>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</si>
  <si>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</si>
  <si>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</si>
  <si>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</si>
  <si>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</si>
  <si>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</si>
  <si>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</si>
  <si>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</si>
  <si>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</si>
  <si>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</si>
  <si>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</si>
  <si>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</si>
  <si>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</si>
  <si>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</si>
  <si>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</si>
  <si>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</si>
  <si>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</si>
  <si>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</si>
  <si>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</si>
  <si>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</si>
  <si>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</si>
  <si>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</si>
  <si>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</si>
  <si>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</si>
  <si>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</si>
  <si>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</si>
  <si>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</si>
  <si>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</si>
  <si>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</si>
  <si>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</si>
  <si>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</si>
  <si>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</si>
  <si>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</si>
  <si>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</si>
  <si>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</si>
  <si>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</si>
  <si>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</si>
  <si>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</si>
  <si>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</si>
  <si>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</si>
  <si>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</si>
  <si>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</si>
  <si>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</si>
  <si>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</si>
  <si>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</si>
  <si>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</si>
  <si>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</si>
  <si>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</si>
  <si>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</si>
  <si>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</si>
  <si>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</si>
  <si>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</si>
  <si>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</si>
  <si>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</si>
  <si>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</si>
  <si>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</si>
  <si>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</si>
  <si>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</si>
  <si>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</si>
  <si>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</si>
  <si>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</si>
  <si>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</si>
  <si>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</si>
  <si>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</si>
  <si>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</si>
  <si>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</si>
  <si>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</si>
  <si>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</si>
  <si>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</si>
  <si>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</si>
  <si>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</si>
  <si>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</si>
  <si>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</si>
  <si>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</si>
  <si>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</si>
  <si>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</si>
  <si>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</si>
  <si>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</si>
  <si>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</si>
  <si>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</si>
  <si>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</si>
  <si>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</si>
  <si>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</si>
  <si>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</si>
  <si>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</si>
  <si>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</si>
  <si>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</si>
  <si>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</si>
  <si>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</si>
  <si>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</si>
  <si>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</si>
  <si>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</si>
  <si>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</si>
  <si>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</si>
  <si>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</si>
  <si>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</si>
  <si>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</si>
  <si>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</si>
  <si>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</si>
  <si>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</si>
  <si>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</si>
  <si>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</si>
  <si>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</si>
  <si>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</si>
  <si>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</si>
  <si>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</si>
  <si>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</si>
  <si>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</si>
  <si>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</si>
  <si>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</si>
  <si>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</si>
  <si>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</si>
  <si>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</si>
  <si>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</si>
  <si>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</si>
  <si>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</si>
  <si>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</si>
  <si>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</si>
  <si>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</si>
  <si>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</si>
  <si>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</si>
  <si>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</si>
  <si>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</si>
  <si>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</si>
  <si>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</si>
  <si>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</si>
  <si>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</si>
  <si>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</si>
  <si>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</si>
  <si>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</si>
  <si>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</si>
  <si>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</si>
  <si>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</si>
  <si>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</si>
  <si>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</si>
  <si>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</si>
  <si>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</si>
  <si>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</si>
  <si>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</si>
  <si>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</si>
  <si>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</si>
  <si>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</si>
  <si>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</si>
  <si>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</si>
  <si>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</si>
  <si>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</si>
  <si>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</si>
  <si>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</si>
  <si>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</si>
  <si>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</si>
  <si>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</si>
  <si>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</si>
  <si>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</si>
  <si>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</si>
  <si>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</si>
  <si>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</si>
  <si>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</si>
  <si>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</si>
  <si>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</si>
  <si>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</si>
  <si>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</si>
  <si>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</si>
  <si>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</si>
  <si>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</si>
  <si>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</si>
  <si>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</si>
  <si>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</si>
  <si>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</si>
  <si>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</si>
  <si>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</si>
  <si>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</si>
  <si>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</si>
  <si>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</si>
  <si>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</si>
  <si>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</si>
  <si>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</si>
  <si>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</si>
  <si>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</si>
  <si>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</si>
  <si>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</si>
  <si>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</si>
  <si>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</si>
  <si>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</si>
  <si>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</si>
  <si>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</si>
  <si>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</si>
  <si>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</si>
  <si>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</si>
  <si>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</si>
  <si>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</si>
  <si>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</si>
  <si>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</si>
  <si>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</si>
  <si>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</si>
  <si>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</si>
  <si>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</si>
  <si>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</si>
  <si>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</si>
  <si>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</si>
  <si>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</si>
  <si>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</si>
  <si>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</si>
  <si>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</si>
  <si>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</si>
  <si>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</si>
  <si>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</si>
  <si>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</si>
  <si>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</si>
  <si>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</si>
  <si>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</si>
  <si>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</si>
  <si>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</si>
  <si>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</si>
  <si>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</si>
  <si>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</si>
  <si>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</si>
  <si>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</si>
  <si>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</si>
  <si>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</si>
  <si>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</si>
  <si>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</si>
  <si>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</si>
  <si>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</si>
  <si>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</si>
  <si>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</si>
  <si>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</si>
  <si>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</si>
  <si>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</si>
  <si>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</si>
  <si>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</si>
  <si>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</si>
  <si>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</si>
  <si>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</si>
  <si>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</si>
  <si>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</si>
  <si>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</si>
  <si>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</si>
  <si>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</si>
  <si>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</si>
  <si>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</si>
  <si>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</si>
  <si>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</si>
  <si>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</si>
  <si>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</si>
  <si>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</si>
  <si>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</si>
  <si>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</si>
  <si>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</si>
  <si>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</si>
  <si>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</si>
  <si>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</si>
  <si>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</si>
  <si>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</si>
  <si>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</si>
  <si>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</si>
  <si>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</si>
  <si>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</si>
  <si>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</si>
  <si>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</si>
  <si>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</si>
  <si>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</si>
  <si>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</si>
  <si>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</si>
  <si>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</si>
  <si>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</si>
  <si>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</si>
  <si>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</si>
  <si>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</si>
  <si>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</si>
  <si>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</si>
  <si>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</si>
  <si>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</si>
  <si>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</si>
  <si>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</si>
  <si>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</si>
  <si>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</si>
  <si>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</si>
  <si>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</si>
  <si>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</si>
  <si>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</si>
  <si>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</si>
  <si>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</si>
  <si>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</si>
  <si>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</si>
  <si>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</si>
  <si>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</si>
  <si>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</si>
  <si>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</si>
  <si>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</si>
  <si>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</si>
  <si>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</si>
  <si>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</si>
  <si>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</si>
  <si>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</si>
  <si>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</si>
  <si>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</si>
  <si>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</si>
  <si>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</si>
  <si>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</si>
  <si>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</si>
  <si>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</si>
  <si>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</si>
  <si>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</si>
  <si>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</si>
  <si>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</si>
  <si>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</si>
  <si>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</si>
  <si>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</si>
  <si>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</si>
  <si>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</si>
  <si>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</si>
  <si>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</si>
  <si>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</si>
  <si>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</si>
  <si>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</si>
  <si>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</si>
  <si>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</si>
  <si>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</si>
  <si>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</si>
  <si>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</si>
  <si>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</si>
  <si>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</si>
  <si>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</si>
  <si>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</si>
  <si>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</si>
  <si>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</si>
  <si>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</si>
  <si>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</si>
  <si>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</si>
  <si>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</si>
  <si>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</si>
  <si>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</si>
  <si>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</si>
  <si>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</si>
  <si>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</si>
  <si>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</si>
  <si>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</si>
  <si>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</si>
  <si>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</si>
  <si>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</si>
  <si>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</si>
  <si>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</si>
  <si>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</si>
  <si>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</si>
  <si>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</si>
  <si>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</si>
  <si>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</si>
  <si>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</si>
  <si>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</si>
  <si>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</si>
  <si>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</si>
  <si>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</si>
  <si>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</si>
  <si>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</si>
  <si>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</si>
  <si>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</si>
  <si>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</si>
  <si>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</si>
  <si>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</si>
  <si>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</si>
  <si>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</si>
  <si>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</si>
  <si>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</si>
  <si>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</si>
  <si>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</si>
  <si>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</si>
  <si>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</si>
  <si>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</si>
  <si>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</si>
  <si>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</si>
  <si>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</si>
  <si>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</si>
  <si>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</si>
  <si>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</si>
  <si>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</si>
  <si>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</si>
  <si>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</si>
  <si>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</si>
  <si>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</si>
  <si>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</si>
  <si>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</si>
  <si>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</si>
  <si>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</si>
  <si>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</si>
  <si>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</si>
  <si>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</si>
  <si>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</si>
  <si>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</si>
  <si>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</si>
  <si>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</si>
  <si>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</si>
  <si>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</si>
  <si>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</si>
  <si>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</si>
  <si>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</si>
  <si>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</si>
  <si>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</si>
  <si>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</si>
  <si>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</si>
  <si>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</si>
  <si>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</si>
  <si>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</si>
  <si>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</si>
  <si>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</si>
  <si>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</si>
  <si>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</si>
  <si>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</si>
  <si>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</si>
  <si>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</si>
  <si>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</si>
  <si>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</si>
  <si>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</si>
  <si>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</si>
  <si>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</si>
  <si>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</si>
  <si>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</si>
  <si>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</si>
  <si>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</si>
  <si>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</si>
  <si>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</si>
  <si>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</si>
  <si>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</si>
  <si>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</si>
  <si>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</si>
  <si>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</si>
  <si>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</si>
  <si>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</si>
  <si>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</si>
  <si>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</si>
  <si>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</si>
  <si>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</si>
  <si>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</si>
  <si>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</si>
  <si>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</si>
  <si>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</si>
  <si>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</si>
  <si>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</si>
  <si>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</si>
  <si>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</si>
  <si>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</si>
  <si>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</si>
  <si>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</si>
  <si>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</si>
  <si>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</si>
  <si>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</si>
  <si>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</si>
  <si>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</si>
  <si>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</si>
  <si>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</si>
  <si>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</si>
  <si>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</si>
  <si>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</si>
  <si>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</si>
  <si>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</si>
  <si>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</si>
  <si>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</si>
  <si>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</si>
  <si>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</si>
  <si>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</si>
  <si>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</si>
  <si>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</si>
  <si>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</si>
  <si>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</si>
  <si>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</si>
  <si>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</si>
  <si>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</si>
  <si>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</si>
  <si>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</si>
  <si>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</si>
  <si>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</si>
  <si>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</si>
  <si>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</si>
  <si>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</si>
  <si>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</si>
  <si>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</si>
  <si>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</si>
  <si>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</si>
  <si>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</si>
  <si>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</si>
  <si>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</si>
  <si>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</si>
  <si>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</si>
  <si>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</si>
  <si>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</si>
  <si>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</si>
  <si>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</si>
  <si>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</si>
  <si>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</si>
  <si>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</si>
  <si>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</si>
  <si>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</si>
  <si>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</si>
  <si>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</si>
  <si>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</si>
  <si>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</si>
  <si>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</si>
  <si>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</si>
  <si>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</si>
  <si>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</si>
  <si>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</si>
  <si>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</si>
  <si>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</si>
  <si>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</si>
  <si>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</si>
  <si>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</si>
  <si>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</si>
  <si>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</si>
  <si>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</si>
  <si>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</si>
  <si>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</si>
  <si>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</si>
  <si>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</si>
  <si>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</si>
  <si>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</si>
  <si>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</si>
  <si>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</si>
  <si>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</si>
  <si>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</si>
  <si>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</si>
  <si>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</si>
  <si>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</si>
  <si>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</si>
  <si>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</si>
  <si>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</si>
  <si>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</si>
  <si>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</si>
  <si>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</si>
  <si>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</si>
  <si>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</si>
  <si>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</si>
  <si>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</si>
  <si>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</si>
  <si>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</si>
  <si>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</si>
  <si>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</si>
  <si>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</si>
  <si>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</si>
  <si>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</si>
  <si>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</si>
  <si>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</si>
  <si>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</si>
  <si>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</si>
  <si>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</si>
  <si>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</si>
  <si>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</si>
  <si>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</si>
  <si>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</si>
  <si>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</si>
  <si>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</si>
  <si>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</si>
  <si>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</si>
  <si>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</si>
  <si>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</si>
  <si>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</si>
  <si>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</si>
  <si>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</si>
  <si>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</si>
  <si>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</si>
  <si>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</si>
  <si>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</si>
  <si>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</si>
  <si>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</si>
  <si>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</si>
  <si>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</si>
  <si>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</si>
  <si>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</si>
  <si>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</si>
  <si>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</si>
  <si>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</si>
  <si>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</si>
  <si>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</si>
  <si>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</si>
  <si>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</si>
  <si>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</si>
  <si>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</si>
  <si>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</si>
  <si>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</si>
  <si>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</si>
  <si>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</si>
  <si>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</si>
  <si>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</si>
  <si>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</si>
  <si>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</si>
  <si>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</si>
  <si>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</si>
  <si>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</si>
  <si>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</si>
  <si>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</si>
  <si>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</si>
  <si>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</si>
  <si>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</si>
  <si>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</si>
  <si>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</si>
  <si>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</si>
  <si>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</si>
  <si>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</si>
  <si>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</si>
  <si>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</si>
  <si>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</si>
  <si>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</si>
  <si>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</si>
  <si>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</si>
  <si>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</si>
  <si>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</si>
  <si>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</si>
  <si>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</si>
  <si>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</si>
  <si>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</si>
  <si>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</si>
  <si>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</si>
  <si>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</si>
  <si>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</si>
  <si>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</si>
  <si>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</si>
  <si>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</si>
  <si>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</si>
  <si>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</si>
  <si>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</si>
  <si>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</si>
  <si>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</si>
  <si>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</si>
  <si>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</si>
  <si>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</si>
  <si>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</si>
  <si>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</si>
  <si>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</si>
  <si>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</si>
  <si>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</si>
  <si>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</si>
  <si>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</si>
  <si>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</si>
  <si>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</si>
  <si>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</si>
  <si>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</si>
  <si>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</si>
  <si>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</si>
  <si>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</si>
  <si>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</si>
  <si>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</si>
  <si>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</si>
  <si>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</si>
  <si>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</si>
  <si>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</si>
  <si>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</si>
  <si>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</si>
  <si>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</si>
  <si>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</si>
  <si>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</si>
  <si>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</si>
  <si>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</si>
  <si>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</si>
  <si>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</si>
  <si>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</si>
  <si>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</si>
  <si>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</si>
  <si>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</si>
  <si>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</si>
  <si>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</si>
  <si>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</si>
  <si>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</si>
  <si>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</si>
  <si>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</si>
  <si>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</si>
  <si>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</si>
  <si>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</si>
  <si>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</si>
  <si>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</si>
  <si>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</si>
  <si>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</si>
  <si>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</si>
  <si>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</si>
  <si>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</si>
  <si>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</si>
  <si>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</si>
  <si>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</si>
  <si>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</si>
  <si>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</si>
  <si>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</si>
  <si>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</si>
  <si>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</si>
  <si>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</si>
  <si>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</si>
  <si>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</si>
  <si>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</si>
  <si>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</si>
  <si>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</si>
  <si>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</si>
  <si>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</si>
  <si>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</si>
  <si>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</si>
  <si>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</si>
  <si>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</si>
  <si>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</si>
  <si>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</si>
  <si>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</si>
  <si>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</si>
  <si>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</si>
  <si>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</si>
  <si>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</si>
  <si>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</si>
  <si>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</si>
  <si>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</si>
  <si>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</si>
  <si>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</si>
  <si>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</si>
  <si>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</si>
  <si>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</si>
  <si>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</si>
  <si>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</si>
  <si>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</si>
  <si>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</si>
  <si>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</si>
  <si>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</si>
  <si>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</si>
  <si>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</si>
  <si>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</si>
  <si>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</si>
  <si>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</si>
  <si>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</si>
  <si>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</si>
  <si>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</si>
  <si>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</si>
  <si>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</si>
  <si>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</si>
  <si>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</si>
  <si>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</si>
  <si>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</si>
  <si>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</si>
  <si>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</si>
  <si>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</si>
  <si>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</si>
  <si>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</si>
  <si>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</si>
  <si>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</si>
  <si>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</si>
  <si>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</si>
  <si>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</si>
  <si>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</si>
  <si>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</si>
  <si>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</si>
  <si>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</si>
  <si>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</si>
  <si>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</si>
  <si>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</si>
  <si>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</si>
  <si>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</si>
  <si>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</si>
  <si>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</si>
  <si>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</si>
  <si>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</si>
  <si>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</si>
  <si>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</si>
  <si>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</si>
  <si>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</si>
  <si>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</si>
  <si>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</si>
  <si>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</si>
  <si>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</si>
  <si>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</si>
  <si>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</si>
  <si>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</si>
  <si>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</si>
  <si>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</si>
  <si>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</si>
  <si>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</si>
  <si>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</si>
  <si>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</si>
  <si>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</si>
  <si>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</si>
  <si>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</si>
  <si>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</si>
  <si>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</si>
  <si>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</si>
  <si>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</si>
  <si>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</si>
  <si>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</si>
  <si>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</si>
  <si>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</si>
  <si>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</si>
  <si>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</si>
  <si>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</si>
  <si>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</si>
  <si>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</si>
  <si>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</si>
  <si>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</si>
  <si>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</si>
  <si>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</si>
  <si>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</si>
  <si>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</si>
  <si>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</si>
  <si>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</si>
  <si>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</si>
  <si>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</si>
  <si>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</si>
  <si>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</si>
  <si>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</si>
  <si>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</si>
  <si>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</si>
  <si>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</si>
  <si>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</si>
  <si>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</si>
  <si>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</si>
  <si>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</si>
  <si>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</si>
  <si>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</si>
  <si>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</si>
  <si>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</si>
  <si>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</si>
  <si>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</si>
  <si>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</si>
  <si>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</si>
  <si>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</si>
  <si>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</si>
  <si>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</si>
  <si>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</si>
  <si>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</si>
  <si>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</si>
  <si>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</si>
  <si>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</si>
  <si>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</si>
  <si>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</si>
  <si>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</si>
  <si>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</si>
  <si>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</si>
  <si>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</si>
  <si>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</si>
  <si>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</si>
  <si>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</si>
  <si>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</si>
  <si>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</si>
  <si>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</si>
  <si>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</si>
  <si>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</si>
  <si>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</si>
  <si>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</si>
  <si>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</si>
  <si>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</si>
  <si>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</si>
  <si>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</si>
  <si>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</si>
  <si>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</si>
  <si>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</si>
  <si>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</si>
  <si>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</si>
  <si>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</si>
  <si>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</si>
  <si>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</si>
  <si>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</si>
  <si>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</si>
  <si>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</si>
  <si>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</si>
  <si>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</si>
  <si>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</si>
  <si>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</si>
  <si>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</si>
  <si>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</si>
  <si>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</si>
  <si>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</si>
  <si>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</si>
  <si>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</si>
  <si>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</si>
  <si>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</si>
  <si>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</si>
  <si>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</si>
  <si>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</si>
  <si>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</si>
  <si>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</si>
  <si>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</si>
  <si>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</si>
  <si>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</si>
  <si>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</si>
  <si>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</si>
  <si>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</si>
  <si>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</si>
  <si>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</si>
  <si>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</si>
  <si>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</si>
  <si>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</si>
  <si>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</si>
  <si>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</si>
  <si>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</si>
  <si>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</si>
  <si>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</si>
  <si>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</si>
  <si>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</si>
  <si>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</si>
  <si>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</si>
  <si>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</si>
  <si>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</si>
  <si>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</si>
  <si>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</si>
  <si>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</si>
  <si>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</si>
  <si>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</si>
  <si>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</si>
  <si>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</si>
  <si>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</si>
  <si>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</si>
  <si>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</si>
  <si>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</si>
  <si>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</si>
  <si>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</si>
  <si>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</si>
  <si>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</si>
  <si>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</si>
  <si>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</si>
  <si>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</si>
  <si>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</si>
  <si>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</si>
  <si>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</si>
  <si>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</si>
  <si>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</si>
  <si>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</si>
  <si>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</si>
  <si>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</si>
  <si>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</si>
  <si>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</si>
  <si>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</si>
  <si>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</si>
  <si>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</si>
  <si>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</si>
  <si>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</si>
  <si>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</si>
  <si>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</si>
  <si>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</si>
  <si>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</si>
  <si>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</si>
  <si>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</si>
  <si>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</si>
  <si>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</si>
  <si>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</si>
  <si>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</si>
  <si>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</si>
  <si>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</si>
  <si>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</si>
  <si>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</si>
  <si>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</si>
  <si>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</si>
  <si>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</si>
  <si>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</si>
  <si>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</si>
  <si>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</si>
  <si>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</si>
  <si>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</si>
  <si>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</si>
  <si>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</si>
  <si>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</si>
  <si>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</si>
  <si>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</si>
  <si>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</si>
  <si>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</si>
  <si>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</si>
  <si>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</si>
  <si>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</si>
  <si>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</si>
  <si>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</si>
  <si>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</si>
  <si>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</si>
  <si>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</si>
  <si>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</si>
  <si>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</si>
  <si>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</si>
  <si>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</si>
  <si>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</si>
  <si>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</si>
  <si>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</si>
  <si>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</si>
  <si>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</si>
  <si>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</si>
  <si>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</si>
  <si>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</si>
  <si>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</si>
  <si>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</si>
  <si>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</si>
  <si>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</si>
  <si>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</si>
  <si>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</si>
  <si>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</si>
  <si>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</si>
  <si>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</si>
  <si>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</si>
  <si>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</si>
  <si>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</si>
  <si>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</si>
  <si>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</si>
  <si>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</si>
  <si>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</si>
  <si>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</si>
  <si>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</si>
  <si>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</si>
  <si>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</si>
  <si>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</si>
  <si>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</si>
  <si>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</si>
  <si>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</si>
  <si>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</si>
  <si>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</si>
  <si>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</si>
  <si>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</si>
  <si>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</si>
  <si>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</si>
  <si>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</si>
  <si>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</si>
  <si>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</si>
  <si>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</si>
  <si>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</si>
  <si>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</si>
  <si>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</si>
  <si>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</si>
  <si>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</si>
  <si>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</si>
  <si>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</si>
  <si>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</si>
  <si>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</si>
  <si>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</si>
  <si>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</si>
  <si>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</si>
  <si>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</si>
  <si>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</si>
  <si>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</si>
  <si>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</si>
  <si>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</si>
  <si>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</si>
  <si>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</si>
  <si>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</si>
  <si>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</si>
  <si>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</si>
  <si>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</si>
  <si>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</si>
  <si>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</si>
  <si>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</si>
  <si>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</si>
  <si>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</si>
  <si>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</si>
  <si>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</si>
  <si>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</si>
  <si>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</si>
  <si>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</si>
  <si>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</si>
  <si>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</si>
  <si>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</si>
  <si>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</si>
  <si>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</si>
  <si>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</si>
  <si>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</si>
  <si>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</si>
  <si>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</si>
  <si>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</si>
  <si>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</si>
  <si>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</si>
  <si>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</si>
  <si>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</si>
  <si>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</si>
  <si>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</si>
  <si>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</si>
  <si>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</si>
  <si>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</si>
  <si>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</si>
  <si>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</si>
  <si>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</si>
  <si>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</si>
  <si>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</si>
  <si>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</si>
  <si>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</si>
  <si>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</si>
  <si>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</si>
  <si>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</si>
  <si>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</si>
  <si>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</si>
  <si>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</si>
  <si>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</si>
  <si>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</si>
  <si>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</si>
  <si>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</si>
  <si>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</si>
  <si>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</si>
  <si>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</si>
  <si>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</si>
  <si>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</si>
  <si>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</si>
  <si>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</si>
  <si>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</si>
  <si>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</si>
  <si>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</si>
  <si>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</si>
  <si>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</si>
  <si>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</si>
  <si>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</si>
  <si>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</si>
  <si>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</si>
  <si>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</si>
  <si>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</si>
  <si>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</si>
  <si>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</si>
  <si>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</si>
  <si>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</si>
  <si>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</si>
  <si>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</si>
  <si>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</si>
  <si>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</si>
  <si>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</si>
  <si>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</si>
  <si>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</si>
  <si>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</si>
  <si>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</si>
  <si>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</si>
  <si>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</si>
  <si>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</si>
  <si>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</si>
  <si>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</si>
  <si>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</si>
  <si>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</si>
  <si>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</si>
  <si>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</si>
  <si>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</si>
  <si>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</si>
  <si>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</si>
  <si>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</si>
  <si>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</si>
  <si>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</si>
  <si>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</si>
  <si>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</si>
  <si>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</si>
  <si>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</si>
  <si>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</si>
  <si>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</si>
  <si>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</si>
  <si>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</si>
  <si>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</si>
  <si>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</si>
  <si>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</si>
  <si>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</si>
  <si>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</si>
  <si>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</si>
  <si>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</si>
  <si>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</si>
  <si>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</si>
  <si>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</si>
  <si>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</si>
  <si>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</si>
  <si>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</si>
  <si>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</si>
  <si>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</si>
  <si>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</si>
  <si>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</si>
  <si>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</si>
  <si>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</si>
  <si>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</si>
  <si>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</si>
  <si>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</si>
  <si>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</si>
  <si>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</si>
  <si>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</si>
  <si>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</si>
  <si>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</si>
  <si>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</si>
  <si>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</si>
  <si>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</si>
  <si>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</si>
  <si>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</si>
  <si>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</si>
  <si>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</si>
  <si>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</si>
  <si>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</si>
  <si>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</si>
  <si>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</si>
  <si>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</si>
  <si>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</si>
  <si>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</si>
  <si>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</si>
  <si>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</si>
  <si>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</si>
  <si>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</si>
  <si>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</si>
  <si>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</si>
  <si>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</si>
  <si>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</si>
  <si>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</si>
  <si>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</si>
  <si>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</si>
  <si>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</si>
  <si>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</si>
  <si>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</si>
  <si>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</si>
  <si>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</si>
  <si>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</si>
  <si>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</si>
  <si>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</si>
  <si>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</si>
  <si>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</si>
  <si>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</si>
  <si>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</si>
  <si>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</si>
  <si>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</si>
  <si>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</si>
  <si>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</si>
  <si>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</si>
  <si>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</si>
  <si>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</si>
  <si>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</si>
  <si>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</si>
  <si>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</si>
  <si>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</si>
  <si>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</si>
  <si>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</si>
  <si>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</si>
  <si>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</si>
  <si>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</si>
  <si>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</si>
  <si>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</si>
  <si>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</si>
  <si>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</si>
  <si>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</si>
  <si>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</si>
  <si>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</si>
  <si>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</si>
  <si>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</si>
  <si>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</si>
  <si>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</si>
  <si>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</si>
  <si>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</si>
  <si>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</si>
  <si>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</si>
  <si>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</si>
  <si>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</si>
  <si>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</si>
  <si>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</si>
  <si>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</si>
  <si>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</si>
  <si>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</si>
  <si>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</si>
  <si>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</si>
  <si>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</si>
  <si>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</si>
  <si>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</si>
  <si>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</si>
  <si>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</si>
  <si>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</si>
  <si>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</si>
  <si>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</si>
  <si>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</si>
  <si>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</si>
  <si>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</si>
  <si>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</si>
  <si>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</si>
  <si>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</si>
  <si>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</si>
  <si>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</si>
  <si>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</si>
  <si>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</si>
  <si>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</si>
  <si>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</si>
  <si>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</si>
  <si>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</si>
  <si>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</si>
  <si>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</si>
  <si>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</si>
  <si>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</si>
  <si>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</si>
  <si>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</si>
  <si>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</si>
  <si>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</si>
  <si>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</si>
  <si>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</si>
  <si>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</si>
  <si>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</si>
  <si>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</si>
  <si>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</si>
  <si>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</si>
  <si>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</si>
  <si>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</si>
  <si>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</si>
  <si>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</si>
  <si>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</si>
  <si>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</si>
  <si>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</si>
  <si>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</si>
  <si>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</si>
  <si>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</si>
  <si>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</si>
  <si>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</si>
  <si>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</si>
  <si>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</si>
  <si>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</si>
  <si>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</si>
  <si>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</si>
  <si>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</si>
  <si>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</si>
  <si>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</si>
  <si>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</si>
  <si>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</si>
  <si>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</si>
  <si>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</si>
  <si>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</si>
  <si>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</si>
  <si>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</si>
  <si>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</si>
  <si>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</si>
  <si>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</si>
  <si>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</si>
  <si>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</si>
  <si>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</si>
  <si>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</si>
  <si>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</si>
  <si>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</si>
  <si>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</si>
  <si>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</si>
  <si>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</si>
  <si>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</si>
  <si>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</si>
  <si>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</si>
  <si>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</si>
  <si>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</si>
  <si>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</si>
  <si>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</si>
  <si>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</si>
  <si>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</si>
  <si>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</si>
  <si>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</si>
  <si>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</si>
  <si>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</si>
  <si>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</si>
  <si>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</si>
  <si>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</si>
  <si>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</si>
  <si>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</si>
  <si>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</si>
  <si>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</si>
  <si>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</si>
  <si>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</si>
  <si>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</si>
  <si>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</si>
  <si>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</si>
  <si>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</si>
  <si>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</si>
  <si>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</si>
  <si>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</si>
  <si>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</si>
  <si>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</si>
  <si>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</si>
  <si>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</si>
  <si>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</si>
  <si>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</si>
  <si>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</si>
  <si>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</si>
  <si>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</si>
  <si>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</si>
  <si>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</si>
  <si>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</si>
  <si>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</si>
  <si>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</si>
  <si>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</si>
  <si>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</si>
  <si>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</si>
  <si>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</si>
  <si>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</si>
  <si>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</si>
  <si>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</si>
  <si>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</si>
  <si>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</si>
  <si>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</si>
  <si>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</si>
  <si>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</si>
  <si>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</si>
  <si>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</si>
  <si>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</si>
  <si>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</si>
  <si>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</si>
  <si>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</si>
  <si>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</si>
  <si>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</si>
  <si>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</si>
  <si>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</si>
  <si>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</si>
  <si>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</si>
  <si>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</si>
  <si>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</si>
  <si>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</si>
  <si>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</si>
  <si>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</si>
  <si>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</si>
  <si>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</si>
  <si>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</si>
  <si>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</si>
  <si>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</si>
  <si>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</si>
  <si>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</si>
  <si>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</si>
  <si>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</si>
  <si>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</si>
  <si>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</si>
  <si>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</si>
  <si>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</si>
  <si>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</si>
  <si>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</si>
  <si>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</si>
  <si>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</si>
  <si>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</si>
  <si>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</si>
  <si>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</si>
  <si>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</si>
  <si>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</si>
  <si>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</si>
  <si>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</si>
  <si>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</si>
  <si>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</si>
  <si>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</si>
  <si>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</si>
  <si>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</si>
  <si>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</si>
  <si>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</si>
  <si>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</si>
  <si>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</si>
  <si>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</si>
  <si>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</si>
  <si>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</si>
  <si>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</si>
  <si>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</si>
  <si>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</si>
  <si>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</si>
  <si>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</si>
  <si>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</si>
  <si>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</si>
  <si>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</si>
  <si>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</si>
  <si>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</si>
  <si>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</si>
  <si>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</si>
  <si>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</si>
  <si>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</si>
  <si>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</si>
  <si>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</si>
  <si>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</si>
  <si>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</si>
  <si>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</si>
  <si>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</si>
  <si>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</si>
  <si>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</si>
  <si>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</si>
  <si>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</si>
  <si>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</si>
  <si>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</si>
  <si>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</si>
  <si>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</si>
  <si>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</si>
  <si>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</si>
  <si>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</si>
  <si>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</si>
  <si>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</si>
  <si>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</si>
  <si>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</si>
  <si>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</si>
  <si>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</si>
  <si>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</si>
  <si>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</si>
  <si>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</si>
  <si>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</si>
  <si>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</si>
  <si>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</si>
  <si>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</si>
  <si>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</si>
  <si>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</si>
  <si>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</si>
  <si>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</si>
  <si>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</si>
  <si>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</si>
  <si>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</si>
  <si>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</si>
  <si>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</si>
  <si>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</si>
  <si>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</si>
  <si>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</si>
  <si>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</si>
  <si>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</si>
  <si>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</si>
  <si>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</si>
  <si>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</si>
  <si>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</si>
  <si>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</si>
  <si>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</si>
  <si>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</si>
  <si>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</si>
  <si>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</si>
  <si>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</si>
  <si>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</si>
  <si>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</si>
  <si>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</si>
  <si>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</si>
  <si>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</si>
  <si>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</si>
  <si>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</si>
  <si>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</si>
  <si>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</si>
  <si>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</si>
  <si>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</si>
  <si>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</si>
  <si>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</si>
  <si>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</si>
  <si>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</si>
  <si>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</si>
  <si>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</si>
  <si>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</si>
  <si>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</si>
  <si>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</si>
  <si>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</si>
  <si>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</si>
  <si>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</si>
  <si>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</si>
  <si>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</si>
  <si>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</si>
  <si>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</si>
  <si>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</si>
  <si>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</si>
  <si>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</si>
  <si>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</si>
  <si>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</si>
  <si>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</si>
  <si>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</si>
  <si>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</si>
  <si>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</si>
  <si>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</si>
  <si>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</si>
  <si>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</si>
  <si>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</si>
  <si>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</si>
  <si>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</si>
  <si>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</si>
  <si>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</si>
  <si>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</si>
  <si>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</si>
  <si>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</si>
  <si>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</si>
  <si>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</si>
  <si>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</si>
  <si>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</si>
  <si>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</si>
  <si>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</si>
  <si>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</si>
  <si>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</si>
  <si>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</si>
  <si>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</si>
  <si>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</si>
  <si>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</si>
  <si>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</si>
  <si>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</si>
  <si>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</si>
  <si>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</si>
  <si>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</si>
  <si>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</si>
  <si>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</si>
  <si>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</si>
  <si>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</si>
  <si>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</si>
  <si>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</si>
  <si>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</si>
  <si>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</si>
  <si>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</si>
  <si>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</si>
  <si>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</si>
  <si>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</si>
  <si>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</si>
  <si>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</si>
  <si>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</si>
  <si>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</si>
  <si>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</si>
  <si>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</si>
  <si>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</si>
  <si>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</si>
  <si>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</si>
  <si>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</si>
  <si>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</si>
  <si>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</si>
  <si>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</si>
  <si>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</si>
  <si>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</si>
  <si>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</si>
  <si>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</si>
  <si>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</si>
  <si>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</si>
  <si>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</si>
  <si>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</si>
  <si>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</si>
  <si>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</si>
  <si>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</si>
  <si>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</si>
  <si>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</si>
  <si>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</si>
  <si>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</si>
  <si>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</si>
  <si>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</si>
  <si>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</si>
  <si>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</si>
  <si>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</si>
  <si>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</si>
  <si>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</si>
  <si>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</si>
  <si>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</si>
  <si>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</si>
  <si>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</si>
  <si>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</si>
  <si>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</si>
  <si>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</si>
  <si>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</si>
  <si>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</si>
  <si>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</si>
  <si>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</si>
  <si>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</si>
  <si>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</si>
  <si>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</si>
  <si>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</si>
  <si>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</si>
  <si>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</si>
  <si>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</si>
  <si>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</si>
  <si>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</si>
  <si>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</si>
  <si>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</si>
  <si>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</si>
  <si>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</si>
  <si>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</si>
  <si>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</si>
  <si>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</si>
  <si>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</si>
  <si>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</si>
  <si>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</si>
  <si>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</si>
  <si>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</si>
  <si>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</si>
  <si>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</si>
  <si>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</si>
  <si>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</si>
  <si>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</si>
  <si>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</si>
  <si>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</si>
  <si>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</si>
  <si>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</si>
  <si>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</si>
  <si>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</si>
  <si>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</si>
  <si>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</si>
  <si>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</si>
  <si>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</si>
  <si>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</si>
  <si>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</si>
  <si>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</si>
  <si>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</si>
  <si>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</si>
  <si>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</si>
  <si>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</si>
  <si>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</si>
  <si>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</si>
  <si>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</si>
  <si>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</si>
  <si>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</si>
  <si>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</si>
  <si>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</si>
  <si>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</si>
  <si>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</si>
  <si>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</si>
  <si>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</si>
  <si>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</si>
  <si>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</si>
  <si>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</si>
  <si>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</si>
  <si>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</si>
  <si>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</si>
  <si>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</si>
  <si>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</si>
  <si>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</si>
  <si>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</si>
  <si>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</si>
  <si>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</si>
  <si>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</si>
  <si>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</si>
  <si>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</si>
  <si>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</si>
  <si>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</si>
  <si>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</si>
  <si>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</si>
  <si>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</si>
  <si>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</si>
  <si>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</si>
  <si>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</si>
  <si>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</si>
  <si>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</si>
  <si>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</si>
  <si>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</si>
  <si>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</si>
  <si>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</si>
  <si>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</si>
  <si>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</si>
  <si>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</si>
  <si>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</si>
  <si>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</si>
  <si>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</si>
  <si>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</si>
  <si>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</si>
  <si>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</si>
  <si>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</si>
  <si>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</si>
  <si>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</si>
  <si>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</si>
  <si>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</si>
  <si>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</si>
  <si>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</si>
  <si>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</si>
  <si>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</si>
  <si>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</si>
  <si>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</si>
  <si>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</si>
  <si>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</si>
  <si>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</si>
  <si>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</si>
  <si>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</si>
  <si>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</si>
  <si>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</si>
  <si>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</si>
  <si>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</si>
  <si>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</si>
  <si>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</si>
  <si>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</si>
  <si>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</si>
  <si>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</si>
  <si>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</si>
  <si>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</si>
  <si>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</si>
  <si>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</si>
  <si>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</si>
  <si>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</si>
  <si>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</si>
  <si>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</si>
  <si>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</si>
  <si>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</si>
  <si>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</si>
  <si>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</si>
  <si>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</si>
  <si>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</si>
  <si>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</si>
  <si>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</si>
  <si>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</si>
  <si>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</si>
  <si>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</si>
  <si>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</si>
  <si>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</si>
  <si>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</si>
  <si>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</si>
  <si>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</si>
  <si>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</si>
  <si>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</si>
  <si>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</si>
  <si>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</si>
  <si>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</si>
  <si>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</si>
  <si>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</si>
  <si>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</si>
  <si>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</si>
  <si>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</si>
  <si>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</si>
  <si>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</si>
  <si>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</si>
  <si>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</si>
  <si>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</si>
  <si>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</si>
  <si>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</si>
  <si>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</si>
  <si>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</si>
  <si>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</si>
  <si>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</si>
  <si>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</si>
  <si>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</si>
  <si>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</si>
  <si>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</si>
  <si>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</si>
  <si>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</si>
  <si>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</si>
  <si>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</si>
  <si>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</si>
  <si>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</si>
  <si>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</si>
  <si>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</si>
  <si>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</si>
  <si>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</si>
  <si>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</si>
  <si>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</si>
  <si>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</si>
  <si>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</si>
  <si>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</si>
  <si>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</si>
  <si>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</si>
  <si>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</si>
  <si>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</si>
  <si>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</si>
  <si>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</si>
  <si>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</si>
  <si>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</si>
  <si>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</si>
  <si>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</si>
  <si>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</si>
  <si>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</si>
  <si>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</si>
  <si>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</si>
  <si>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</si>
  <si>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</si>
  <si>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</si>
  <si>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</si>
  <si>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</si>
  <si>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</si>
  <si>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</si>
  <si>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</si>
  <si>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</si>
  <si>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</si>
  <si>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</si>
  <si>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</si>
  <si>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</si>
  <si>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</si>
  <si>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</si>
  <si>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</si>
  <si>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</si>
  <si>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</si>
  <si>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</si>
  <si>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</si>
  <si>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</si>
  <si>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</si>
  <si>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</si>
  <si>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</si>
  <si>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</si>
  <si>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</si>
  <si>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</si>
  <si>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</si>
  <si>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</si>
  <si>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</si>
  <si>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</si>
  <si>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</si>
  <si>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</si>
  <si>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</si>
  <si>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</si>
  <si>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</si>
  <si>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</si>
  <si>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</si>
  <si>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</si>
  <si>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</si>
  <si>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</si>
  <si>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</si>
  <si>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</si>
  <si>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</si>
  <si>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</si>
  <si>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</si>
  <si>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</si>
  <si>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</si>
  <si>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</si>
  <si>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</si>
  <si>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</si>
  <si>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</si>
  <si>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</si>
  <si>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</si>
  <si>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</si>
  <si>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</si>
  <si>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</si>
  <si>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</si>
  <si>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</si>
  <si>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</si>
  <si>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</si>
  <si>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</si>
  <si>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</si>
  <si>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</si>
  <si>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</si>
  <si>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</si>
  <si>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</si>
  <si>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</si>
  <si>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</si>
  <si>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</si>
  <si>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</si>
  <si>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</si>
  <si>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</si>
  <si>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</si>
  <si>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</si>
  <si>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</si>
  <si>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</si>
  <si>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</si>
  <si>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</si>
  <si>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</si>
  <si>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</si>
  <si>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</si>
  <si>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</si>
  <si>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</si>
  <si>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</si>
  <si>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</si>
  <si>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</si>
  <si>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</si>
  <si>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</si>
  <si>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</si>
  <si>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</si>
  <si>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</si>
  <si>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</si>
  <si>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</si>
  <si>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</si>
  <si>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</si>
  <si>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</si>
  <si>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</si>
  <si>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</si>
  <si>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</si>
  <si>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</si>
  <si>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</si>
  <si>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</si>
  <si>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</si>
  <si>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</si>
  <si>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</si>
  <si>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</si>
  <si>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</si>
  <si>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</si>
  <si>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</si>
  <si>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</si>
  <si>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</si>
  <si>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</si>
  <si>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</si>
  <si>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</si>
  <si>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</si>
  <si>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</si>
  <si>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</si>
  <si>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</si>
  <si>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</si>
  <si>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</si>
  <si>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</si>
  <si>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</si>
  <si>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</si>
  <si>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</si>
  <si>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</si>
  <si>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</si>
  <si>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</si>
  <si>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</si>
  <si>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</si>
  <si>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</si>
  <si>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</si>
  <si>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</si>
  <si>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</si>
  <si>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</si>
  <si>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</si>
  <si>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</si>
  <si>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</si>
  <si>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</si>
  <si>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</si>
  <si>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</si>
  <si>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</si>
  <si>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</si>
  <si>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</si>
  <si>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</si>
  <si>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</si>
  <si>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</si>
  <si>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</si>
  <si>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</si>
  <si>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</si>
  <si>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</si>
  <si>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</si>
  <si>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</si>
  <si>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</si>
  <si>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</si>
  <si>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</si>
  <si>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</si>
  <si>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</si>
  <si>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</si>
  <si>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</si>
  <si>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</si>
  <si>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</si>
  <si>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</si>
  <si>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</si>
  <si>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</si>
  <si>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</si>
  <si>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</si>
  <si>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</si>
  <si>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</si>
  <si>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</si>
  <si>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</si>
  <si>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</si>
  <si>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</si>
  <si>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</si>
  <si>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</si>
  <si>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</si>
  <si>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</si>
  <si>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</si>
  <si>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</si>
  <si>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</si>
  <si>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</si>
  <si>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</si>
  <si>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</si>
  <si>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</si>
  <si>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</si>
  <si>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</si>
  <si>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</si>
  <si>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</si>
  <si>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</si>
  <si>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</si>
  <si>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</si>
  <si>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</si>
  <si>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</si>
  <si>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</si>
  <si>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</si>
  <si>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</si>
  <si>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</si>
  <si>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</si>
  <si>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</si>
  <si>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</si>
  <si>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</si>
  <si>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</si>
  <si>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</si>
  <si>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</si>
  <si>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</si>
  <si>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</si>
  <si>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</si>
  <si>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</si>
  <si>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</si>
  <si>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</si>
  <si>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</si>
  <si>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</si>
  <si>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</si>
  <si>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</si>
  <si>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</si>
  <si>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</si>
  <si>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</si>
  <si>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</si>
  <si>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</si>
  <si>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</si>
  <si>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</si>
  <si>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</si>
  <si>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</si>
  <si>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</si>
  <si>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</si>
  <si>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</si>
  <si>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</si>
  <si>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</si>
  <si>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</si>
  <si>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</si>
  <si>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</si>
  <si>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</si>
  <si>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</si>
  <si>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</si>
  <si>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</si>
  <si>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</si>
  <si>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</si>
  <si>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</si>
  <si>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</si>
  <si>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</si>
  <si>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</si>
  <si>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</si>
  <si>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</si>
  <si>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</si>
  <si>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</si>
  <si>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</si>
  <si>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</si>
  <si>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</si>
  <si>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</si>
  <si>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</si>
  <si>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</si>
  <si>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</si>
  <si>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</si>
  <si>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</si>
  <si>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</si>
  <si>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</si>
  <si>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</si>
  <si>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</si>
  <si>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</si>
  <si>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</si>
  <si>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</si>
  <si>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</si>
  <si>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</si>
  <si>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</si>
  <si>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</si>
  <si>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</si>
  <si>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</si>
  <si>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</si>
  <si>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</si>
  <si>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</si>
  <si>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</si>
  <si>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</si>
  <si>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</si>
  <si>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</si>
  <si>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</si>
  <si>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</si>
  <si>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</si>
  <si>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</si>
  <si>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</si>
  <si>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</si>
  <si>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</si>
  <si>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</si>
  <si>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</si>
  <si>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</si>
  <si>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</si>
  <si>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</si>
  <si>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</si>
  <si>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</si>
  <si>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</si>
  <si>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</si>
  <si>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</si>
  <si>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</si>
  <si>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</si>
  <si>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</si>
  <si>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</si>
  <si>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</si>
  <si>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</si>
  <si>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</si>
  <si>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</si>
  <si>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</si>
  <si>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</si>
  <si>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</si>
  <si>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</si>
  <si>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</si>
  <si>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</si>
  <si>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</si>
  <si>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</si>
  <si>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</si>
  <si>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</si>
  <si>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</si>
  <si>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</si>
  <si>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</si>
  <si>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</si>
  <si>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</si>
  <si>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</si>
  <si>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</si>
  <si>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</si>
  <si>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</si>
  <si>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</si>
  <si>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</si>
  <si>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</si>
  <si>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</si>
  <si>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</si>
  <si>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</si>
  <si>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</si>
  <si>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</si>
  <si>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</si>
  <si>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</si>
  <si>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</si>
  <si>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</si>
  <si>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</si>
  <si>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</si>
  <si>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</si>
  <si>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</si>
  <si>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</si>
  <si>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</si>
  <si>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</si>
  <si>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</si>
  <si>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</si>
  <si>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</si>
  <si>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</si>
  <si>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</si>
  <si>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</si>
  <si>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</si>
  <si>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</si>
  <si>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</si>
  <si>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</si>
  <si>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</si>
  <si>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</si>
  <si>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</si>
  <si>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</si>
  <si>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</si>
  <si>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</si>
  <si>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</si>
  <si>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</si>
  <si>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</si>
  <si>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</si>
  <si>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</si>
  <si>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</si>
  <si>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</si>
  <si>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</si>
  <si>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</si>
  <si>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</si>
  <si>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</si>
  <si>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</si>
  <si>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</si>
  <si>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</si>
  <si>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</si>
  <si>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</si>
  <si>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</si>
  <si>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</si>
  <si>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</si>
  <si>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</si>
  <si>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</si>
  <si>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</si>
  <si>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</si>
  <si>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</si>
  <si>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</si>
  <si>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</si>
  <si>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</si>
  <si>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</si>
  <si>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</si>
  <si>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</si>
  <si>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</si>
  <si>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</si>
  <si>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</si>
  <si>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</si>
  <si>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</si>
  <si>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</si>
  <si>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</si>
  <si>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</si>
  <si>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</si>
  <si>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</si>
  <si>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</si>
  <si>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</si>
  <si>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</si>
  <si>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</si>
  <si>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</si>
  <si>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</si>
  <si>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</si>
  <si>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</si>
  <si>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</si>
  <si>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</si>
  <si>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</si>
  <si>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</si>
  <si>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</si>
  <si>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</si>
  <si>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</si>
  <si>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</si>
  <si>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</si>
  <si>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</si>
  <si>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</si>
  <si>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</si>
  <si>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</si>
  <si>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</si>
  <si>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</si>
  <si>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</si>
  <si>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</si>
  <si>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</si>
  <si>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</si>
  <si>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</si>
  <si>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</si>
  <si>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</si>
  <si>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</si>
  <si>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</si>
  <si>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</si>
  <si>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</si>
  <si>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</si>
  <si>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</si>
  <si>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</si>
  <si>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</si>
  <si>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</si>
  <si>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</si>
  <si>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</si>
  <si>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</si>
  <si>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</si>
  <si>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</si>
  <si>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</si>
  <si>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</si>
  <si>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</si>
  <si>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</si>
  <si>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</si>
  <si>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</si>
  <si>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</si>
  <si>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</si>
  <si>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</si>
  <si>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</si>
  <si>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</si>
  <si>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</si>
  <si>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</si>
  <si>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</si>
  <si>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</si>
  <si>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</si>
  <si>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</si>
  <si>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</si>
  <si>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</si>
  <si>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</si>
  <si>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</si>
  <si>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</si>
  <si>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</si>
  <si>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</si>
  <si>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</si>
  <si>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</si>
  <si>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</si>
  <si>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</si>
  <si>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</si>
  <si>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</si>
  <si>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</si>
  <si>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</si>
  <si>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</si>
  <si>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</si>
  <si>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</si>
  <si>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</si>
  <si>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</si>
  <si>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</si>
  <si>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</si>
  <si>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</si>
  <si>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</si>
  <si>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</si>
  <si>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</si>
  <si>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</si>
  <si>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</si>
  <si>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</si>
  <si>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</si>
  <si>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</si>
  <si>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</si>
  <si>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</si>
  <si>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</si>
  <si>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</si>
  <si>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</si>
  <si>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</si>
  <si>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</si>
  <si>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</si>
  <si>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</si>
  <si>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</si>
  <si>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</si>
  <si>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</si>
  <si>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</si>
  <si>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</si>
  <si>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</si>
  <si>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</si>
  <si>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</si>
  <si>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</si>
  <si>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</si>
  <si>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</si>
  <si>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</si>
  <si>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</si>
  <si>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</si>
  <si>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</si>
  <si>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</si>
  <si>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</si>
  <si>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</si>
  <si>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</si>
  <si>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</si>
  <si>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</si>
  <si>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</si>
  <si>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</si>
  <si>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</si>
  <si>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</si>
  <si>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</si>
  <si>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</si>
  <si>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</si>
  <si>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</si>
  <si>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</si>
  <si>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</si>
  <si>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</si>
  <si>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</si>
  <si>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</si>
  <si>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</si>
  <si>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</si>
  <si>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</si>
  <si>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</si>
  <si>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</si>
  <si>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</si>
  <si>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</si>
  <si>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</si>
  <si>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</si>
  <si>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</si>
  <si>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</si>
  <si>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</si>
  <si>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</si>
  <si>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</si>
  <si>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</si>
  <si>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</si>
  <si>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</si>
  <si>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</si>
  <si>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</si>
  <si>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</si>
  <si>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</si>
  <si>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</si>
  <si>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</si>
  <si>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</si>
  <si>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</si>
  <si>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</si>
  <si>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</si>
  <si>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</si>
  <si>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</si>
  <si>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</si>
  <si>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</si>
  <si>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</si>
  <si>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</si>
  <si>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</si>
  <si>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</si>
  <si>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</si>
  <si>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</si>
  <si>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</si>
  <si>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</si>
  <si>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</si>
  <si>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</si>
  <si>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</si>
  <si>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</si>
  <si>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</si>
  <si>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</si>
  <si>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</si>
  <si>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</si>
  <si>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</si>
  <si>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</si>
  <si>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</si>
  <si>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</si>
  <si>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</si>
  <si>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</si>
  <si>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</si>
  <si>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</si>
  <si>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</si>
  <si>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</si>
  <si>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</si>
  <si>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</si>
  <si>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</si>
  <si>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</si>
  <si>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</si>
  <si>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</si>
  <si>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</si>
  <si>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</si>
  <si>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</si>
  <si>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</si>
  <si>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</si>
  <si>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</si>
  <si>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</si>
  <si>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</si>
  <si>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</si>
  <si>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</si>
  <si>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</si>
  <si>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</si>
  <si>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</si>
  <si>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</si>
  <si>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</si>
  <si>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</si>
  <si>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</si>
  <si>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</si>
  <si>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</si>
  <si>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</si>
  <si>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</si>
  <si>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</si>
  <si>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</si>
  <si>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</si>
  <si>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</si>
  <si>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</si>
  <si>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</si>
  <si>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</si>
  <si>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</si>
  <si>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</si>
  <si>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</si>
  <si>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</si>
  <si>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</si>
  <si>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</si>
  <si>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</si>
  <si>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</si>
  <si>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</si>
  <si>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</si>
  <si>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</si>
  <si>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</si>
  <si>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</si>
  <si>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</si>
  <si>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</si>
  <si>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</si>
  <si>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</si>
  <si>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</si>
  <si>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</si>
  <si>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</si>
  <si>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</si>
  <si>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</si>
  <si>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</si>
  <si>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</si>
  <si>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</si>
  <si>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</si>
  <si>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</si>
  <si>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</si>
  <si>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</si>
  <si>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</si>
  <si>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</si>
  <si>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</si>
  <si>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</si>
  <si>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</si>
  <si>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</si>
  <si>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</si>
  <si>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</si>
  <si>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</si>
  <si>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</si>
  <si>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</si>
  <si>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</si>
  <si>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</si>
  <si>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</si>
  <si>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</si>
  <si>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</si>
  <si>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</si>
  <si>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</si>
  <si>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</si>
  <si>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</si>
  <si>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</si>
  <si>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</si>
  <si>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</si>
  <si>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</si>
  <si>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</si>
  <si>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</si>
  <si>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</si>
  <si>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</si>
  <si>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</si>
  <si>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</si>
  <si>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</si>
  <si>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</si>
  <si>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</si>
  <si>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</si>
  <si>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</si>
  <si>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</si>
  <si>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</si>
  <si>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</si>
  <si>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</si>
  <si>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</si>
  <si>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</si>
  <si>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</si>
  <si>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</si>
  <si>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</si>
  <si>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</si>
  <si>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</si>
  <si>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</si>
  <si>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</si>
  <si>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</si>
  <si>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</si>
  <si>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</si>
  <si>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</si>
  <si>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</si>
  <si>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</si>
  <si>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</si>
  <si>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</si>
  <si>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</si>
  <si>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</si>
  <si>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</si>
  <si>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</si>
  <si>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</si>
  <si>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</si>
  <si>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</si>
  <si>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</si>
  <si>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</si>
  <si>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</si>
  <si>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</si>
  <si>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</si>
  <si>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</si>
  <si>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</si>
  <si>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</si>
  <si>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</si>
  <si>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</si>
  <si>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</si>
  <si>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</si>
  <si>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</si>
  <si>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</si>
  <si>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</si>
  <si>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</si>
  <si>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</si>
  <si>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</si>
  <si>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</si>
  <si>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</si>
  <si>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</si>
  <si>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</si>
  <si>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</si>
  <si>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</si>
  <si>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</si>
  <si>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</si>
  <si>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</si>
  <si>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</si>
  <si>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</si>
  <si>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</si>
  <si>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</si>
  <si>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</si>
  <si>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</si>
  <si>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</si>
  <si>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</si>
  <si>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</si>
  <si>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</si>
  <si>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</si>
  <si>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</si>
  <si>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</si>
  <si>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</si>
  <si>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</si>
  <si>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</si>
  <si>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</si>
  <si>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</si>
  <si>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</si>
  <si>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</si>
  <si>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</si>
  <si>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</si>
  <si>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</si>
  <si>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</si>
  <si>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</si>
  <si>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</si>
  <si>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</si>
  <si>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</si>
  <si>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</si>
  <si>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</si>
  <si>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</si>
  <si>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</si>
  <si>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</si>
  <si>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</si>
  <si>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</si>
  <si>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</si>
  <si>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</si>
  <si>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</si>
  <si>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</si>
  <si>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</si>
  <si>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</si>
  <si>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</si>
  <si>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</si>
  <si>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</si>
  <si>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</si>
  <si>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</si>
  <si>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</si>
  <si>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</si>
  <si>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</si>
  <si>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</si>
  <si>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</si>
  <si>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</si>
  <si>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</si>
  <si>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</si>
  <si>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</si>
  <si>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</si>
  <si>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</si>
  <si>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</si>
  <si>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</si>
  <si>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</si>
  <si>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</si>
  <si>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</si>
  <si>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</si>
  <si>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</si>
  <si>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</si>
  <si>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</si>
  <si>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</si>
  <si>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</si>
  <si>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</si>
  <si>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</si>
  <si>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</si>
  <si>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</si>
  <si>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</si>
  <si>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</si>
  <si>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</si>
  <si>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</si>
  <si>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</si>
  <si>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</si>
  <si>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</si>
  <si>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</si>
  <si>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</si>
  <si>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</si>
  <si>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</si>
  <si>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</si>
  <si>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</si>
  <si>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</si>
  <si>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</si>
  <si>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</si>
  <si>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</si>
  <si>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</si>
  <si>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</si>
  <si>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</si>
  <si>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</si>
  <si>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</si>
  <si>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</si>
  <si>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</si>
  <si>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</si>
  <si>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</si>
  <si>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</si>
  <si>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</si>
  <si>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</si>
  <si>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</si>
  <si>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</si>
  <si>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</si>
  <si>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</si>
  <si>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</si>
  <si>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</si>
  <si>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</si>
  <si>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</si>
  <si>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</si>
  <si>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</si>
  <si>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</si>
  <si>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</si>
  <si>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</si>
  <si>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</si>
  <si>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</si>
  <si>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</si>
  <si>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</si>
  <si>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</si>
  <si>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</si>
  <si>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</si>
  <si>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</si>
  <si>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</si>
  <si>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</si>
  <si>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</si>
  <si>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</si>
  <si>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</si>
  <si>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</si>
  <si>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</si>
  <si>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</si>
  <si>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</si>
  <si>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</si>
  <si>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</si>
  <si>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</si>
  <si>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</si>
  <si>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</si>
  <si>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</si>
  <si>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</si>
  <si>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</si>
  <si>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</si>
  <si>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</si>
  <si>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</si>
  <si>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</si>
  <si>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</si>
  <si>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</si>
  <si>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</si>
  <si>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</si>
  <si>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</si>
  <si>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</si>
  <si>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</si>
  <si>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</si>
  <si>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</si>
  <si>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</si>
  <si>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</si>
  <si>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</si>
  <si>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</si>
  <si>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</si>
  <si>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</si>
  <si>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</si>
  <si>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</si>
  <si>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</si>
  <si>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</si>
  <si>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</si>
  <si>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</si>
  <si>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</si>
  <si>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</si>
  <si>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</si>
  <si>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</si>
  <si>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</si>
  <si>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</si>
  <si>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</si>
  <si>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</si>
  <si>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</si>
  <si>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</si>
  <si>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</si>
  <si>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</si>
  <si>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</si>
  <si>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</si>
  <si>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</si>
  <si>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</si>
  <si>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</si>
  <si>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</si>
  <si>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</si>
  <si>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</si>
  <si>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</si>
  <si>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</si>
  <si>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</si>
  <si>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</si>
  <si>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</si>
  <si>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</si>
  <si>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</si>
  <si>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</si>
  <si>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</si>
  <si>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</si>
  <si>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</si>
  <si>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</si>
  <si>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</si>
  <si>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</si>
  <si>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</si>
  <si>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</si>
  <si>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</si>
  <si>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</si>
  <si>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</si>
  <si>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</si>
  <si>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</si>
  <si>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</si>
  <si>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</si>
  <si>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</si>
  <si>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</si>
  <si>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</si>
  <si>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</si>
  <si>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</si>
  <si>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</si>
  <si>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</si>
  <si>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</si>
  <si>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</si>
  <si>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</si>
  <si>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</si>
  <si>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</si>
  <si>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</si>
  <si>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</si>
  <si>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</si>
  <si>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</si>
  <si>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</si>
  <si>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</si>
  <si>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</si>
  <si>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</si>
  <si>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</si>
  <si>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</si>
  <si>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</si>
  <si>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</si>
  <si>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</si>
  <si>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</si>
  <si>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</si>
  <si>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</si>
  <si>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</si>
  <si>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</si>
  <si>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</si>
  <si>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</si>
  <si>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</si>
  <si>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</si>
  <si>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</si>
  <si>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</si>
  <si>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</si>
  <si>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</si>
  <si>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</si>
  <si>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</si>
  <si>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</si>
  <si>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</si>
  <si>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</si>
  <si>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</si>
  <si>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</si>
  <si>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</si>
  <si>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</si>
  <si>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</si>
  <si>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</si>
  <si>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</si>
  <si>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</si>
  <si>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</si>
  <si>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</si>
  <si>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</si>
  <si>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</si>
  <si>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</si>
  <si>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</si>
  <si>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</si>
  <si>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</si>
  <si>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</si>
  <si>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</si>
  <si>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</si>
  <si>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</si>
  <si>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</si>
  <si>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</si>
  <si>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</si>
  <si>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</si>
  <si>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</si>
  <si>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</si>
  <si>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</si>
  <si>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</si>
  <si>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</si>
  <si>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</si>
  <si>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</si>
  <si>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</si>
  <si>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</si>
  <si>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</si>
  <si>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</si>
  <si>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</si>
  <si>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</si>
  <si>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</si>
  <si>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</si>
  <si>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</si>
  <si>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</si>
  <si>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</si>
  <si>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</si>
  <si>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</si>
  <si>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</si>
  <si>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</si>
  <si>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</si>
  <si>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</si>
  <si>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</si>
  <si>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</si>
  <si>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</si>
  <si>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</si>
  <si>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</si>
  <si>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</si>
  <si>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</si>
  <si>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</si>
  <si>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</si>
  <si>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</si>
  <si>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</si>
  <si>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</si>
  <si>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</si>
  <si>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</si>
  <si>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</si>
  <si>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</si>
  <si>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</si>
  <si>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</si>
  <si>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</si>
  <si>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</si>
  <si>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</si>
  <si>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</si>
  <si>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</si>
  <si>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</si>
  <si>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</si>
  <si>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</si>
  <si>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</si>
  <si>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</si>
  <si>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</si>
  <si>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</si>
  <si>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</si>
  <si>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</si>
  <si>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</si>
  <si>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</si>
  <si>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</si>
  <si>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</si>
  <si>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</si>
  <si>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</si>
  <si>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</si>
  <si>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</si>
  <si>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</si>
  <si>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</si>
  <si>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</si>
  <si>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</si>
  <si>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</si>
  <si>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</si>
  <si>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</si>
  <si>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</si>
  <si>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</si>
  <si>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</si>
  <si>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</si>
  <si>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</si>
  <si>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</si>
  <si>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</si>
  <si>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</si>
  <si>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</si>
  <si>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</si>
  <si>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</si>
  <si>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</si>
  <si>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</si>
  <si>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</si>
  <si>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</si>
  <si>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</si>
  <si>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</si>
  <si>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</si>
  <si>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</si>
  <si>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</si>
  <si>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</si>
  <si>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</si>
  <si>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</si>
  <si>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</si>
  <si>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</si>
  <si>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</si>
  <si>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</si>
  <si>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</si>
  <si>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</si>
  <si>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</si>
  <si>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</si>
  <si>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</si>
  <si>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</si>
  <si>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</si>
  <si>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</si>
  <si>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</si>
  <si>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</si>
  <si>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</si>
  <si>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</si>
  <si>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</si>
  <si>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</si>
  <si>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</si>
  <si>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</si>
  <si>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</si>
  <si>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</si>
  <si>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</si>
  <si>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</si>
  <si>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</si>
  <si>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</si>
  <si>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</si>
  <si>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</si>
  <si>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</si>
  <si>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</si>
  <si>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</si>
  <si>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</si>
  <si>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</si>
  <si>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</si>
  <si>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</si>
  <si>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</si>
  <si>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</si>
  <si>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</si>
  <si>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</si>
  <si>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</si>
  <si>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</si>
  <si>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</si>
  <si>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</si>
  <si>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</si>
  <si>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</si>
  <si>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</si>
  <si>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</si>
  <si>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</si>
  <si>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</si>
  <si>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</si>
  <si>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</si>
  <si>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</si>
  <si>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</si>
  <si>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</si>
  <si>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</si>
  <si>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</si>
  <si>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</si>
  <si>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</si>
  <si>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</si>
  <si>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</si>
  <si>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</si>
  <si>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</si>
  <si>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</si>
  <si>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</si>
  <si>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</si>
  <si>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</si>
  <si>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</si>
  <si>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</si>
  <si>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</si>
  <si>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</si>
  <si>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</si>
  <si>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</si>
  <si>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</si>
  <si>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</si>
  <si>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</si>
  <si>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</si>
  <si>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</si>
  <si>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</si>
  <si>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</si>
  <si>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</si>
  <si>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</si>
  <si>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</si>
  <si>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</si>
  <si>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</si>
  <si>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</si>
  <si>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</si>
  <si>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</si>
  <si>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</si>
  <si>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</si>
  <si>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</si>
  <si>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</si>
  <si>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</si>
  <si>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</si>
  <si>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</si>
  <si>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</si>
  <si>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</si>
  <si>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</si>
  <si>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</si>
  <si>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</si>
  <si>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</si>
  <si>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</si>
  <si>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</si>
  <si>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</si>
  <si>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</si>
  <si>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</si>
  <si>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</si>
  <si>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</si>
  <si>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</si>
  <si>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</si>
  <si>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</si>
  <si>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</si>
  <si>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</si>
  <si>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</si>
  <si>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</si>
  <si>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</si>
  <si>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</si>
  <si>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</si>
  <si>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</si>
  <si>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</si>
  <si>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</si>
  <si>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</si>
  <si>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</si>
  <si>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</si>
  <si>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</si>
  <si>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</si>
  <si>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</si>
  <si>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</si>
  <si>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</si>
  <si>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</si>
  <si>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</si>
  <si>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</si>
  <si>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</si>
  <si>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</si>
  <si>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</si>
  <si>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</si>
  <si>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</si>
  <si>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</si>
  <si>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</si>
  <si>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</si>
  <si>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</si>
  <si>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</si>
  <si>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</si>
  <si>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</si>
  <si>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</si>
  <si>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</si>
  <si>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</si>
  <si>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</si>
  <si>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</si>
  <si>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</si>
  <si>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</si>
  <si>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</si>
  <si>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</si>
  <si>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</si>
  <si>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</si>
  <si>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</si>
  <si>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</si>
  <si>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</si>
  <si>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</si>
  <si>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</si>
  <si>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</si>
  <si>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</si>
  <si>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</si>
  <si>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</si>
  <si>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</si>
  <si>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</si>
  <si>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</si>
  <si>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</si>
  <si>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</si>
  <si>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</si>
  <si>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</si>
  <si>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</si>
  <si>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</si>
  <si>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</si>
  <si>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</si>
  <si>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</si>
  <si>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</si>
  <si>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</si>
  <si>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</si>
  <si>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</si>
  <si>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</si>
  <si>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</si>
  <si>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</si>
  <si>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</si>
  <si>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</si>
  <si>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</si>
  <si>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</si>
  <si>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</si>
  <si>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</si>
  <si>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</si>
  <si>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</si>
  <si>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</si>
  <si>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</si>
  <si>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</si>
  <si>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</si>
  <si>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</si>
  <si>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</si>
  <si>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</si>
  <si>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</si>
  <si>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</si>
  <si>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</si>
  <si>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</si>
  <si>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</si>
  <si>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</si>
  <si>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</si>
  <si>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</si>
  <si>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</si>
  <si>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</si>
  <si>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</si>
  <si>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</si>
  <si>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</si>
  <si>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</si>
  <si>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</si>
  <si>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</si>
  <si>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</si>
  <si>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</si>
  <si>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</si>
  <si>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</si>
  <si>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</si>
  <si>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</si>
  <si>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</si>
  <si>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</si>
  <si>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</si>
  <si>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</si>
  <si>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</si>
  <si>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</si>
  <si>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</si>
  <si>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</si>
  <si>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</si>
  <si>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</si>
  <si>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</si>
  <si>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</si>
  <si>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</si>
  <si>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</si>
  <si>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</si>
  <si>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</si>
  <si>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</si>
  <si>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</si>
  <si>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</si>
  <si>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</si>
  <si>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</si>
  <si>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</si>
  <si>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</si>
  <si>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</si>
  <si>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</si>
  <si>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</si>
  <si>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</si>
  <si>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</si>
  <si>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</si>
  <si>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</si>
  <si>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</si>
  <si>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</si>
  <si>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</si>
  <si>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</si>
  <si>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</si>
  <si>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</si>
  <si>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</si>
  <si>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</si>
  <si>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</si>
  <si>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</si>
  <si>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</si>
  <si>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</si>
  <si>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</si>
  <si>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</si>
  <si>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</si>
  <si>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</si>
  <si>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</si>
  <si>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</si>
  <si>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</si>
  <si>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</si>
  <si>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</si>
  <si>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</si>
  <si>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</si>
  <si>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</si>
  <si>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</si>
  <si>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</si>
  <si>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</si>
  <si>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</si>
  <si>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</si>
  <si>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</si>
  <si>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</si>
  <si>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</si>
  <si>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</si>
  <si>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</si>
  <si>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</si>
  <si>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</si>
  <si>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</si>
  <si>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</si>
  <si>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</si>
  <si>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</si>
  <si>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</si>
  <si>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</si>
  <si>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</si>
  <si>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</si>
  <si>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</si>
  <si>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</si>
  <si>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</si>
  <si>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</si>
  <si>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</si>
  <si>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</si>
  <si>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</si>
  <si>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</si>
  <si>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</si>
  <si>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</si>
  <si>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</si>
  <si>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</si>
  <si>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</si>
  <si>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</si>
  <si>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</si>
  <si>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</si>
  <si>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</si>
  <si>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</si>
  <si>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</si>
  <si>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</si>
  <si>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</si>
  <si>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</si>
  <si>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</si>
  <si>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</si>
  <si>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</si>
  <si>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</si>
  <si>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</si>
  <si>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</si>
  <si>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</si>
  <si>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</si>
  <si>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</si>
  <si>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</si>
  <si>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</si>
  <si>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</si>
  <si>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</si>
  <si>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</si>
  <si>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</si>
  <si>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</si>
  <si>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</si>
  <si>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</si>
  <si>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</si>
  <si>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</si>
  <si>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</si>
  <si>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</si>
  <si>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</si>
  <si>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</si>
  <si>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</si>
  <si>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</si>
  <si>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</si>
  <si>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</si>
  <si>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</si>
  <si>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</si>
  <si>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</si>
  <si>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</si>
  <si>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</si>
  <si>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</si>
  <si>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</si>
  <si>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</si>
  <si>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</si>
  <si>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</si>
  <si>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</si>
  <si>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</si>
  <si>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</si>
  <si>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</si>
  <si>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</si>
  <si>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</si>
  <si>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</si>
  <si>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</si>
  <si>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</si>
  <si>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</si>
  <si>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</si>
  <si>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</si>
  <si>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</si>
  <si>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</si>
  <si>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</si>
  <si>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</si>
  <si>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</si>
  <si>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</si>
  <si>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</si>
  <si>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</si>
  <si>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</si>
  <si>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</si>
  <si>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</si>
  <si>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</si>
  <si>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</si>
  <si>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</si>
  <si>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</si>
  <si>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</si>
  <si>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</si>
  <si>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</si>
  <si>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</si>
  <si>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</si>
  <si>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</si>
  <si>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</si>
  <si>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</si>
  <si>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</si>
  <si>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</si>
  <si>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</si>
  <si>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</si>
  <si>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</si>
  <si>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</si>
  <si>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</si>
  <si>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</si>
  <si>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</si>
  <si>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</si>
  <si>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</si>
  <si>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</si>
  <si>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</si>
  <si>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</si>
  <si>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</si>
  <si>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</si>
  <si>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</si>
  <si>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</si>
  <si>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</si>
  <si>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</si>
  <si>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</si>
  <si>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</si>
  <si>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</si>
  <si>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</si>
  <si>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</si>
  <si>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</si>
  <si>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</si>
  <si>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</si>
  <si>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</si>
  <si>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</si>
  <si>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</si>
  <si>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</si>
  <si>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</si>
  <si>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</si>
  <si>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</si>
  <si>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</si>
  <si>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</si>
  <si>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</si>
  <si>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</si>
  <si>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</si>
  <si>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</si>
  <si>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</si>
  <si>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</si>
  <si>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</si>
  <si>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</si>
  <si>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</si>
  <si>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</si>
  <si>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</si>
  <si>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</si>
  <si>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</si>
  <si>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</si>
  <si>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</si>
  <si>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</si>
  <si>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</si>
  <si>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</si>
  <si>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</si>
  <si>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</si>
  <si>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</si>
  <si>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</si>
  <si>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</si>
  <si>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</si>
  <si>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</si>
  <si>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</si>
  <si>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</si>
  <si>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</si>
  <si>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</si>
  <si>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</si>
  <si>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</si>
  <si>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</si>
  <si>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</si>
  <si>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</si>
  <si>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</si>
  <si>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</si>
  <si>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</si>
  <si>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</si>
  <si>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</si>
  <si>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</si>
  <si>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</si>
  <si>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</si>
  <si>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</si>
  <si>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</si>
  <si>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</si>
  <si>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</si>
  <si>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</si>
  <si>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</si>
  <si>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</si>
  <si>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</si>
  <si>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</si>
  <si>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</si>
  <si>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</si>
  <si>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</si>
  <si>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</si>
  <si>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</si>
  <si>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</si>
  <si>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</si>
  <si>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</si>
  <si>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</si>
  <si>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</si>
  <si>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</si>
  <si>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</si>
  <si>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</si>
  <si>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</si>
  <si>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</si>
  <si>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</si>
  <si>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</si>
  <si>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</si>
  <si>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</si>
  <si>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</si>
  <si>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</si>
  <si>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</si>
  <si>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</si>
  <si>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</si>
  <si>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</si>
  <si>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</si>
  <si>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</si>
  <si>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</si>
  <si>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</si>
  <si>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</si>
  <si>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</si>
  <si>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</si>
  <si>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</si>
  <si>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</si>
  <si>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</si>
  <si>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</si>
  <si>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</si>
  <si>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</si>
  <si>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</si>
  <si>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</si>
  <si>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</si>
  <si>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</si>
  <si>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</si>
  <si>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</si>
  <si>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</si>
  <si>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</si>
  <si>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</si>
  <si>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</si>
  <si>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</si>
  <si>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</si>
  <si>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</si>
  <si>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</si>
  <si>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</si>
  <si>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</si>
  <si>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</si>
  <si>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</si>
  <si>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</si>
  <si>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</si>
  <si>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</si>
  <si>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</si>
  <si>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</si>
  <si>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</si>
  <si>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</si>
  <si>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</si>
  <si>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</si>
  <si>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</si>
  <si>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</si>
  <si>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</si>
  <si>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</si>
  <si>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</si>
  <si>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</si>
  <si>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</si>
  <si>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</si>
  <si>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</si>
  <si>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</si>
  <si>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</si>
  <si>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</si>
  <si>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</si>
  <si>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</si>
  <si>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</si>
  <si>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</si>
  <si>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</si>
  <si>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</si>
  <si>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</si>
  <si>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</si>
  <si>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</si>
  <si>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</si>
  <si>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</si>
  <si>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</si>
  <si>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</si>
  <si>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</si>
  <si>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</si>
  <si>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</si>
  <si>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</si>
  <si>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</si>
  <si>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</si>
  <si>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</si>
  <si>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</si>
  <si>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</si>
  <si>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</si>
  <si>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</si>
  <si>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</si>
  <si>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</si>
  <si>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</si>
  <si>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</si>
  <si>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</si>
  <si>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</si>
  <si>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</si>
  <si>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</si>
  <si>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</si>
  <si>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</si>
  <si>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</si>
  <si>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</si>
  <si>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</si>
  <si>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</si>
  <si>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</si>
  <si>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</si>
  <si>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</si>
  <si>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</si>
  <si>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</si>
  <si>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</si>
  <si>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</si>
  <si>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</si>
  <si>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</si>
  <si>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</si>
  <si>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</si>
  <si>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</si>
  <si>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</si>
  <si>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</si>
  <si>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</si>
  <si>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</si>
  <si>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</si>
  <si>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</si>
  <si>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</si>
  <si>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</si>
  <si>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</si>
  <si>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</si>
  <si>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</si>
  <si>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</si>
  <si>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</si>
  <si>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</si>
  <si>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</si>
  <si>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</si>
  <si>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</si>
  <si>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</si>
  <si>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</si>
  <si>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</si>
  <si>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</si>
  <si>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</si>
  <si>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</si>
  <si>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</si>
  <si>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</si>
  <si>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</si>
  <si>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</si>
  <si>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</si>
  <si>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</si>
  <si>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</si>
  <si>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</si>
  <si>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</si>
  <si>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</si>
  <si>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</si>
  <si>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</si>
  <si>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</si>
  <si>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</si>
  <si>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</si>
  <si>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</si>
  <si>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</si>
  <si>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</si>
  <si>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</si>
  <si>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</si>
  <si>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</si>
  <si>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</si>
  <si>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</si>
  <si>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</si>
  <si>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</si>
  <si>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</si>
  <si>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</si>
  <si>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</si>
  <si>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</si>
  <si>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</si>
  <si>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</si>
  <si>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</si>
  <si>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</si>
  <si>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</si>
  <si>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</si>
  <si>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</si>
  <si>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</si>
  <si>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</si>
  <si>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</si>
  <si>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</si>
  <si>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</si>
  <si>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</si>
  <si>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</si>
  <si>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</si>
  <si>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</si>
  <si>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</si>
  <si>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</si>
  <si>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</si>
  <si>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</si>
  <si>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</si>
  <si>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</si>
  <si>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</si>
  <si>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</si>
  <si>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</si>
  <si>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</si>
  <si>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</si>
  <si>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</si>
  <si>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</si>
  <si>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</si>
  <si>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</si>
  <si>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</si>
  <si>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</si>
  <si>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</si>
  <si>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</si>
  <si>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</si>
  <si>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</si>
  <si>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</si>
  <si>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</si>
  <si>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</si>
  <si>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</si>
  <si>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</si>
  <si>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</si>
  <si>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</si>
  <si>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</si>
  <si>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</si>
  <si>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</si>
  <si>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</si>
  <si>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</si>
  <si>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</si>
  <si>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</si>
  <si>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</si>
  <si>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</si>
  <si>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</si>
  <si>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</si>
  <si>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</si>
  <si>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</si>
  <si>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</si>
  <si>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</si>
  <si>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</si>
  <si>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</si>
  <si>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</si>
  <si>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</si>
  <si>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</si>
  <si>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</si>
  <si>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</si>
  <si>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</si>
  <si>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</si>
  <si>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</si>
  <si>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</si>
  <si>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</si>
  <si>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</si>
  <si>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</si>
  <si>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</si>
  <si>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</si>
  <si>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</si>
  <si>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</si>
  <si>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</si>
  <si>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</si>
  <si>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</si>
  <si>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</si>
  <si>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</si>
  <si>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</si>
  <si>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</si>
  <si>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</si>
  <si>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</si>
  <si>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</si>
  <si>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</si>
  <si>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</si>
  <si>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</si>
  <si>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</si>
  <si>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</si>
  <si>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</si>
  <si>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</si>
  <si>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</si>
  <si>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</si>
  <si>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</si>
  <si>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</si>
  <si>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</si>
  <si>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</si>
  <si>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</si>
  <si>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</si>
  <si>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</si>
  <si>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</si>
  <si>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</si>
  <si>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</si>
  <si>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</si>
  <si>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</si>
  <si>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</si>
  <si>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</si>
  <si>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</si>
  <si>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</si>
  <si>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</si>
  <si>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</si>
  <si>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</si>
  <si>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</si>
  <si>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</si>
  <si>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</si>
  <si>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</si>
  <si>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</si>
  <si>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</si>
  <si>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</si>
  <si>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</si>
  <si>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</si>
  <si>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</si>
  <si>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</si>
  <si>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</si>
  <si>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</si>
  <si>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</si>
  <si>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</si>
  <si>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</si>
  <si>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</si>
  <si>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</si>
  <si>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</si>
  <si>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</si>
  <si>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</si>
  <si>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</si>
  <si>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</si>
  <si>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</si>
  <si>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</si>
  <si>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</si>
  <si>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</si>
  <si>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</si>
  <si>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</si>
  <si>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</si>
  <si>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</si>
  <si>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</si>
  <si>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</si>
  <si>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</si>
  <si>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</si>
  <si>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</si>
  <si>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</si>
  <si>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</si>
  <si>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</si>
  <si>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</si>
  <si>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</si>
  <si>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</si>
  <si>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</si>
  <si>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</si>
  <si>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</si>
  <si>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</si>
  <si>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</si>
  <si>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</si>
  <si>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</si>
  <si>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</si>
  <si>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</si>
  <si>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</si>
  <si>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</si>
  <si>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</si>
  <si>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</si>
  <si>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</si>
  <si>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</si>
  <si>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</si>
  <si>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</si>
  <si>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</si>
  <si>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</si>
  <si>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</si>
  <si>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</si>
  <si>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</si>
  <si>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</si>
  <si>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</si>
  <si>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</si>
  <si>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</si>
  <si>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</si>
  <si>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</si>
  <si>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</si>
  <si>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</si>
  <si>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</si>
  <si>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</si>
  <si>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</si>
  <si>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</si>
  <si>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</si>
  <si>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</si>
  <si>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</si>
  <si>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</si>
  <si>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</si>
  <si>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</si>
  <si>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</si>
  <si>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</si>
  <si>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</si>
  <si>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</si>
  <si>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</si>
  <si>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</si>
  <si>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</si>
  <si>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</si>
  <si>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</si>
  <si>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</si>
  <si>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</si>
  <si>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</si>
  <si>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</si>
  <si>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</si>
  <si>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</si>
  <si>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</si>
  <si>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</si>
  <si>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</si>
  <si>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</si>
  <si>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</si>
  <si>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</si>
  <si>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</si>
  <si>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</si>
  <si>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</si>
  <si>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</si>
  <si>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</si>
  <si>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</si>
  <si>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</si>
  <si>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</si>
  <si>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</si>
  <si>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</si>
  <si>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</si>
  <si>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</si>
  <si>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</si>
  <si>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</si>
  <si>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</si>
  <si>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</si>
  <si>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</si>
  <si>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</si>
  <si>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</si>
  <si>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</si>
  <si>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</si>
  <si>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</si>
  <si>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</si>
  <si>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</si>
  <si>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</si>
  <si>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</si>
  <si>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</si>
  <si>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</si>
  <si>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</si>
  <si>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</si>
  <si>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</si>
  <si>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</si>
  <si>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</si>
  <si>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</si>
  <si>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</si>
  <si>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</si>
  <si>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</si>
  <si>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</si>
  <si>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</si>
  <si>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</si>
  <si>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</si>
  <si>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</si>
  <si>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</si>
  <si>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</si>
  <si>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</si>
  <si>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</si>
  <si>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</si>
  <si>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</si>
  <si>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</si>
  <si>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</si>
  <si>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</si>
  <si>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</si>
  <si>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</si>
  <si>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</si>
  <si>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</si>
  <si>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</si>
  <si>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</si>
  <si>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</si>
  <si>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</si>
  <si>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</si>
  <si>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</si>
  <si>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</si>
  <si>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</si>
  <si>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</si>
  <si>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</si>
  <si>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</si>
  <si>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</si>
  <si>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</si>
  <si>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</si>
  <si>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</si>
  <si>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</si>
  <si>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</si>
  <si>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</si>
  <si>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</si>
  <si>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</si>
  <si>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</si>
  <si>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</si>
  <si>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</si>
  <si>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</si>
  <si>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</si>
  <si>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</si>
  <si>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</si>
  <si>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</si>
  <si>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</si>
  <si>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</si>
  <si>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</si>
  <si>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</si>
  <si>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</si>
  <si>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</si>
  <si>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</si>
  <si>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</si>
  <si>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</si>
  <si>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</si>
  <si>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</si>
  <si>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</si>
  <si>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</si>
  <si>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</si>
  <si>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</si>
  <si>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</si>
  <si>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</si>
  <si>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</si>
  <si>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</si>
  <si>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</si>
  <si>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</si>
  <si>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</si>
  <si>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</si>
  <si>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</si>
  <si>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</si>
  <si>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</si>
  <si>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</si>
  <si>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</si>
  <si>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</si>
  <si>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</si>
  <si>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</si>
  <si>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</si>
  <si>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</si>
  <si>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</si>
  <si>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</si>
  <si>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</si>
  <si>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</si>
  <si>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</si>
  <si>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</si>
  <si>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</si>
  <si>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</si>
  <si>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</si>
  <si>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</si>
  <si>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</si>
  <si>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</si>
  <si>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</si>
  <si>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</si>
  <si>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</si>
  <si>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</si>
  <si>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</si>
  <si>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</si>
  <si>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</si>
  <si>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</si>
  <si>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</si>
  <si>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</si>
  <si>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</si>
  <si>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</si>
  <si>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</si>
  <si>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</si>
  <si>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</si>
  <si>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</si>
  <si>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</si>
  <si>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</si>
  <si>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</si>
  <si>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</si>
  <si>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</si>
  <si>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</si>
  <si>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</si>
  <si>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</si>
  <si>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</si>
  <si>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</si>
  <si>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</si>
  <si>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</si>
  <si>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</si>
  <si>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</si>
  <si>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</si>
  <si>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</si>
  <si>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</si>
  <si>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</si>
  <si>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</si>
  <si>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</si>
  <si>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</si>
  <si>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</si>
  <si>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</si>
  <si>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</si>
  <si>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</si>
  <si>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</si>
  <si>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</si>
  <si>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</si>
  <si>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</si>
  <si>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</si>
  <si>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</si>
  <si>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</si>
  <si>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</si>
  <si>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</si>
  <si>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</si>
  <si>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</si>
  <si>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</si>
  <si>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</si>
  <si>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</si>
  <si>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</si>
  <si>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</si>
  <si>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</si>
  <si>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</si>
  <si>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</si>
  <si>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</si>
  <si>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</si>
  <si>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</si>
  <si>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</si>
  <si>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</si>
  <si>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</si>
  <si>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</si>
  <si>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</si>
  <si>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</si>
  <si>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</si>
  <si>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</si>
  <si>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</si>
  <si>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</si>
  <si>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</si>
  <si>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</si>
  <si>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</si>
  <si>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</si>
  <si>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</si>
  <si>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</si>
  <si>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</si>
  <si>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</si>
  <si>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</si>
  <si>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</si>
  <si>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</si>
  <si>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</si>
  <si>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</si>
  <si>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</si>
  <si>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</si>
  <si>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</si>
  <si>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</si>
  <si>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</si>
  <si>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</si>
  <si>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</si>
  <si>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</si>
  <si>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</si>
  <si>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</si>
  <si>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</si>
  <si>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</si>
  <si>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</si>
  <si>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</si>
  <si>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</si>
  <si>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</si>
  <si>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</si>
  <si>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</si>
  <si>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</si>
  <si>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</si>
  <si>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</si>
  <si>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</si>
  <si>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</si>
  <si>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</si>
  <si>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</si>
  <si>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</si>
  <si>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</si>
  <si>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</si>
  <si>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</si>
  <si>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</si>
  <si>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</si>
  <si>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</si>
  <si>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</si>
  <si>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</si>
  <si>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</si>
  <si>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</si>
  <si>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</si>
  <si>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</si>
  <si>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</si>
  <si>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</si>
  <si>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</si>
  <si>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</si>
  <si>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</si>
  <si>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</si>
  <si>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</si>
  <si>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</si>
  <si>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</si>
  <si>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</si>
  <si>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</si>
  <si>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</si>
  <si>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</si>
  <si>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</si>
  <si>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</si>
  <si>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</si>
  <si>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</si>
  <si>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</si>
  <si>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</si>
  <si>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</si>
  <si>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</si>
  <si>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</si>
  <si>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</si>
  <si>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</si>
  <si>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</si>
  <si>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</si>
  <si>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</si>
  <si>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</si>
  <si>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</si>
  <si>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</si>
  <si>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</si>
  <si>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</si>
  <si>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</si>
  <si>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</si>
  <si>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</si>
  <si>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</si>
  <si>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</si>
  <si>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</si>
  <si>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</si>
  <si>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</si>
  <si>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</si>
  <si>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</si>
  <si>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</si>
  <si>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</si>
  <si>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</si>
  <si>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</si>
  <si>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</si>
  <si>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</si>
  <si>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</si>
  <si>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</si>
  <si>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</si>
  <si>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</si>
  <si>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</si>
  <si>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</si>
  <si>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</si>
  <si>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</si>
  <si>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</si>
  <si>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</si>
  <si>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</si>
  <si>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</si>
  <si>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</si>
  <si>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</si>
  <si>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</si>
  <si>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</si>
  <si>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</si>
  <si>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</si>
  <si>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</si>
  <si>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</si>
  <si>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</si>
  <si>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</si>
  <si>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</si>
  <si>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</si>
  <si>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</si>
  <si>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</si>
  <si>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</si>
  <si>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</si>
  <si>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</si>
  <si>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</si>
  <si>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</si>
  <si>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</si>
  <si>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</si>
  <si>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</si>
  <si>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</si>
  <si>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</si>
  <si>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</si>
  <si>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</si>
  <si>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</si>
  <si>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</si>
  <si>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</si>
  <si>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</si>
  <si>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</si>
  <si>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</si>
  <si>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</si>
  <si>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</si>
  <si>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</si>
  <si>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</si>
  <si>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</si>
  <si>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</si>
  <si>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</si>
  <si>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</si>
  <si>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</si>
  <si>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</si>
  <si>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</si>
  <si>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</si>
  <si>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</si>
  <si>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</si>
  <si>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</si>
  <si>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</si>
  <si>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</si>
  <si>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</si>
  <si>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</si>
  <si>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</si>
  <si>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</si>
  <si>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</si>
  <si>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</si>
  <si>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</si>
  <si>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</si>
  <si>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</si>
  <si>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</si>
  <si>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</si>
  <si>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</si>
  <si>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</si>
  <si>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</si>
  <si>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</si>
  <si>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</si>
  <si>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</si>
  <si>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</si>
  <si>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</si>
  <si>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</si>
  <si>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</si>
  <si>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</si>
  <si>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</si>
  <si>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</si>
  <si>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</si>
  <si>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</si>
  <si>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</si>
  <si>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</si>
  <si>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</si>
  <si>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</si>
  <si>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</si>
  <si>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</si>
  <si>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</si>
  <si>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</si>
  <si>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</si>
  <si>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</si>
  <si>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</si>
  <si>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</si>
  <si>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</si>
  <si>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</si>
  <si>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</si>
  <si>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</si>
  <si>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</si>
  <si>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</si>
  <si>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</si>
  <si>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</si>
  <si>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</si>
  <si>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</si>
  <si>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</si>
  <si>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</si>
  <si>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</si>
  <si>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</si>
  <si>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</si>
  <si>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</si>
  <si>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</si>
  <si>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</si>
  <si>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</si>
  <si>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</si>
  <si>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</si>
  <si>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</si>
  <si>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</si>
  <si>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</si>
  <si>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</si>
  <si>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</si>
  <si>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</si>
  <si>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</si>
  <si>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</si>
  <si>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</si>
  <si>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</si>
  <si>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</si>
  <si>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</si>
  <si>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</si>
  <si>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</si>
  <si>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</si>
  <si>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</si>
  <si>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</si>
  <si>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</si>
  <si>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</si>
  <si>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</si>
  <si>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</si>
  <si>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</si>
  <si>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</si>
  <si>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</si>
  <si>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</si>
  <si>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</si>
  <si>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</si>
  <si>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</si>
  <si>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</si>
  <si>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</si>
  <si>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</si>
  <si>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</si>
  <si>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</si>
  <si>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</si>
  <si>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</si>
  <si>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</si>
  <si>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</si>
  <si>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</si>
  <si>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</si>
  <si>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</si>
  <si>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</si>
  <si>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</si>
  <si>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</si>
  <si>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</si>
  <si>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</si>
  <si>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</si>
  <si>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</si>
  <si>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</si>
  <si>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</si>
  <si>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</si>
  <si>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</si>
  <si>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</si>
  <si>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</si>
  <si>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</si>
  <si>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</si>
  <si>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</si>
  <si>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</si>
  <si>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</si>
  <si>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</si>
  <si>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</si>
  <si>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</si>
  <si>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</si>
  <si>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</si>
  <si>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</si>
  <si>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</si>
  <si>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</si>
  <si>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</si>
  <si>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</si>
  <si>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</si>
  <si>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</si>
  <si>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</si>
  <si>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</si>
  <si>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</si>
  <si>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</si>
  <si>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</si>
  <si>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</si>
  <si>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</si>
  <si>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</si>
  <si>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</si>
  <si>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</si>
  <si>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</si>
  <si>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</si>
  <si>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</si>
  <si>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</si>
  <si>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</si>
  <si>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</si>
  <si>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</si>
  <si>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</si>
  <si>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</si>
  <si>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</si>
  <si>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</si>
  <si>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</si>
  <si>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</si>
  <si>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</si>
  <si>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</si>
  <si>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</si>
  <si>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</si>
  <si>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</si>
  <si>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</si>
  <si>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</si>
  <si>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</si>
  <si>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</si>
  <si>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</si>
  <si>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</si>
  <si>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</si>
  <si>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</si>
  <si>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</si>
  <si>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</si>
  <si>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</si>
  <si>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</si>
  <si>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</si>
  <si>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</si>
  <si>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</si>
  <si>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</si>
  <si>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</si>
  <si>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</si>
  <si>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</si>
  <si>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</si>
  <si>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</si>
  <si>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</si>
  <si>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</si>
  <si>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</si>
  <si>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</si>
  <si>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</si>
  <si>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</si>
  <si>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</si>
  <si>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</si>
  <si>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</si>
  <si>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</si>
  <si>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</si>
  <si>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</si>
  <si>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</si>
  <si>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</si>
  <si>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</si>
  <si>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</si>
  <si>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</si>
  <si>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</si>
  <si>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</si>
  <si>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</si>
  <si>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</si>
  <si>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</si>
  <si>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</si>
  <si>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</si>
  <si>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</si>
  <si>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</si>
  <si>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</si>
  <si>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</si>
  <si>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</si>
  <si>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</si>
  <si>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</si>
  <si>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</si>
  <si>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</si>
  <si>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</si>
  <si>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</si>
  <si>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</si>
  <si>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</si>
  <si>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</si>
  <si>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</si>
  <si>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</si>
  <si>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</si>
  <si>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</si>
  <si>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</si>
  <si>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</si>
  <si>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</si>
  <si>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</si>
  <si>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</si>
  <si>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</si>
  <si>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</si>
  <si>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</si>
  <si>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</si>
  <si>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</si>
  <si>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</si>
  <si>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</si>
  <si>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</si>
  <si>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</si>
  <si>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</si>
  <si>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</si>
  <si>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</si>
  <si>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</si>
  <si>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</si>
  <si>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</si>
  <si>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</si>
  <si>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</si>
  <si>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</si>
  <si>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</si>
  <si>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</si>
  <si>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</si>
  <si>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</si>
  <si>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</si>
  <si>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</si>
  <si>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</si>
  <si>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</si>
  <si>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</si>
  <si>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</si>
  <si>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</si>
  <si>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</si>
  <si>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</si>
  <si>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</si>
  <si>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</si>
  <si>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</si>
  <si>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</si>
  <si>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</si>
  <si>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</si>
  <si>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</si>
  <si>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</si>
  <si>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</si>
  <si>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</si>
  <si>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</si>
  <si>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</si>
  <si>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</si>
  <si>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</si>
  <si>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</si>
  <si>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</si>
  <si>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</si>
  <si>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</si>
  <si>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</si>
  <si>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</si>
  <si>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</si>
  <si>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</si>
  <si>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</si>
  <si>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</si>
  <si>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</si>
  <si>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</si>
  <si>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</si>
  <si>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</si>
  <si>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</si>
  <si>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</si>
  <si>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</si>
  <si>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</si>
  <si>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</si>
  <si>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</si>
  <si>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</si>
  <si>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</si>
  <si>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</si>
  <si>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</si>
  <si>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</si>
  <si>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</si>
  <si>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</si>
  <si>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</si>
  <si>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</si>
  <si>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</si>
  <si>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</si>
  <si>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</si>
  <si>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</si>
  <si>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</si>
  <si>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</si>
  <si>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</si>
  <si>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</si>
  <si>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</si>
  <si>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</si>
  <si>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</si>
  <si>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</si>
  <si>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</si>
  <si>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</si>
  <si>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</si>
  <si>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</si>
  <si>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</si>
  <si>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</si>
  <si>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</si>
  <si>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</si>
  <si>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</si>
  <si>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</si>
  <si>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</si>
  <si>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</si>
  <si>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</si>
  <si>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</si>
  <si>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</si>
  <si>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</si>
  <si>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</si>
  <si>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</si>
  <si>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</si>
  <si>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</si>
  <si>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</si>
  <si>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</si>
  <si>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</si>
  <si>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</si>
  <si>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</si>
  <si>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</si>
  <si>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</si>
  <si>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</si>
  <si>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</si>
  <si>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</si>
  <si>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</si>
  <si>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</si>
  <si>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</si>
  <si>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</si>
  <si>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</si>
  <si>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</si>
  <si>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</si>
  <si>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</si>
  <si>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</si>
  <si>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</si>
  <si>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</si>
  <si>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</si>
  <si>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</si>
  <si>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</si>
  <si>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</si>
  <si>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</si>
  <si>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</si>
  <si>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</si>
  <si>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</si>
  <si>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</si>
  <si>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</si>
  <si>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</si>
  <si>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</si>
  <si>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</si>
  <si>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</si>
  <si>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</si>
  <si>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</si>
  <si>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</si>
  <si>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</si>
  <si>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</si>
  <si>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</si>
  <si>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</si>
  <si>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</si>
  <si>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</si>
  <si>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</si>
  <si>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</si>
  <si>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</si>
  <si>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</si>
  <si>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</si>
  <si>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</si>
  <si>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</si>
  <si>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</si>
  <si>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</si>
  <si>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</si>
  <si>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</si>
  <si>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</si>
  <si>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</si>
  <si>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</si>
  <si>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</si>
  <si>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</si>
  <si>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</si>
  <si>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</si>
  <si>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</si>
  <si>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</si>
  <si>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</si>
  <si>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</si>
  <si>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</si>
  <si>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</si>
  <si>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</si>
  <si>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</si>
  <si>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</si>
  <si>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</si>
  <si>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</si>
  <si>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</si>
  <si>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</si>
  <si>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</si>
  <si>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</si>
  <si>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</si>
  <si>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</si>
  <si>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</si>
  <si>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</si>
  <si>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</si>
  <si>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</si>
  <si>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</si>
  <si>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</si>
  <si>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</si>
  <si>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</si>
  <si>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</si>
  <si>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</si>
  <si>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</si>
  <si>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</si>
  <si>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</si>
  <si>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</si>
  <si>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</si>
  <si>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</si>
  <si>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</si>
  <si>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</si>
  <si>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</si>
  <si>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</si>
  <si>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</si>
  <si>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</si>
  <si>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</si>
  <si>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</si>
  <si>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</si>
  <si>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</si>
  <si>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</si>
  <si>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</si>
  <si>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</si>
  <si>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</si>
  <si>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</si>
  <si>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</si>
  <si>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</si>
  <si>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</si>
  <si>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</si>
  <si>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</si>
  <si>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</si>
  <si>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</si>
  <si>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</si>
  <si>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</si>
  <si>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</si>
  <si>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</si>
  <si>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</si>
  <si>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</si>
  <si>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</si>
  <si>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</si>
  <si>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</si>
  <si>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</si>
  <si>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</si>
  <si>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</si>
  <si>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</si>
  <si>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</si>
  <si>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</si>
  <si>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</si>
  <si>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</si>
  <si>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</si>
  <si>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</si>
  <si>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</si>
  <si>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</si>
  <si>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</si>
  <si>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</si>
  <si>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</si>
  <si>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</si>
  <si>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</si>
  <si>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</si>
  <si>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</si>
  <si>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</si>
  <si>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</si>
  <si>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</si>
  <si>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</si>
  <si>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</si>
  <si>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</si>
  <si>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</si>
  <si>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</si>
  <si>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</si>
  <si>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</si>
  <si>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</si>
  <si>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</si>
  <si>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</si>
  <si>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</si>
  <si>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</si>
  <si>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</si>
  <si>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</si>
  <si>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</si>
  <si>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</si>
  <si>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</si>
  <si>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</si>
  <si>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</si>
  <si>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</si>
  <si>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</si>
  <si>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</si>
  <si>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</si>
  <si>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</si>
  <si>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</si>
  <si>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</si>
  <si>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</si>
  <si>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</si>
  <si>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</si>
  <si>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</si>
  <si>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</si>
  <si>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</si>
  <si>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</si>
  <si>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</si>
  <si>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</si>
  <si>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</si>
  <si>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</si>
  <si>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</si>
  <si>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</si>
  <si>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</si>
  <si>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</si>
  <si>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</si>
  <si>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</si>
  <si>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</si>
  <si>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</si>
  <si>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</si>
  <si>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</si>
  <si>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</si>
  <si>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</si>
  <si>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</si>
  <si>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</si>
  <si>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</si>
  <si>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</si>
  <si>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</si>
  <si>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</si>
  <si>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</si>
  <si>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</si>
  <si>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</si>
  <si>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</si>
  <si>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</si>
  <si>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</si>
  <si>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</si>
  <si>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</si>
  <si>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</si>
  <si>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</si>
  <si>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</si>
  <si>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</si>
  <si>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</si>
  <si>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</si>
  <si>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</si>
  <si>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</si>
  <si>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</si>
  <si>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</si>
  <si>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</si>
  <si>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</si>
  <si>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</si>
  <si>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</si>
  <si>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</si>
  <si>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</si>
  <si>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</si>
  <si>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</si>
  <si>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</si>
  <si>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</si>
  <si>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</si>
  <si>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</si>
  <si>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</si>
  <si>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</si>
  <si>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</si>
  <si>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</si>
  <si>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</si>
  <si>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</si>
  <si>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</si>
  <si>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</si>
  <si>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</si>
  <si>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</si>
  <si>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</si>
  <si>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</si>
  <si>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</si>
  <si>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</si>
  <si>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</si>
  <si>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</si>
  <si>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</si>
  <si>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</si>
  <si>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</si>
  <si>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</si>
  <si>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</si>
  <si>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</si>
  <si>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</si>
  <si>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</si>
  <si>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</si>
  <si>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</si>
  <si>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</si>
  <si>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</si>
  <si>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</si>
  <si>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</si>
  <si>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</si>
  <si>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</si>
  <si>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</si>
  <si>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</si>
  <si>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</si>
  <si>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</si>
  <si>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</si>
  <si>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</si>
  <si>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</si>
  <si>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</si>
  <si>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</si>
  <si>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</si>
  <si>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</si>
  <si>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</si>
  <si>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</si>
  <si>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</si>
  <si>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</si>
  <si>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</si>
  <si>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</si>
  <si>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</si>
  <si>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</si>
  <si>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</si>
  <si>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</si>
  <si>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</si>
  <si>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</si>
  <si>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</si>
  <si>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</si>
  <si>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</si>
  <si>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</si>
  <si>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</si>
  <si>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</si>
  <si>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</si>
  <si>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</si>
  <si>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</si>
  <si>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</si>
  <si>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</si>
  <si>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</si>
  <si>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</si>
  <si>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</si>
  <si>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</si>
  <si>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</si>
  <si>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</si>
  <si>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</si>
  <si>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</si>
  <si>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</si>
  <si>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</si>
  <si>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</si>
  <si>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</si>
  <si>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</si>
  <si>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</si>
  <si>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</si>
  <si>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</si>
  <si>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</si>
  <si>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</si>
  <si>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</si>
  <si>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</si>
  <si>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</si>
  <si>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</si>
  <si>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</si>
  <si>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</si>
  <si>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</si>
  <si>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</si>
  <si>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</si>
  <si>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</si>
  <si>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</si>
  <si>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</si>
  <si>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</si>
  <si>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</si>
  <si>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</si>
  <si>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</si>
  <si>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</si>
  <si>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</si>
  <si>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</si>
  <si>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</si>
  <si>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</si>
  <si>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</si>
  <si>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</si>
  <si>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</si>
  <si>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</si>
  <si>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</si>
  <si>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</si>
  <si>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</si>
  <si>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</si>
  <si>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</si>
  <si>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</si>
  <si>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</si>
  <si>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</si>
  <si>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</si>
  <si>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</si>
  <si>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</si>
  <si>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</si>
  <si>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</si>
  <si>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</si>
  <si>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</si>
  <si>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</si>
  <si>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</si>
  <si>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</si>
  <si>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</si>
  <si>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</si>
  <si>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</si>
  <si>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</si>
  <si>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</si>
  <si>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</si>
  <si>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</si>
  <si>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</si>
  <si>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</si>
  <si>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</si>
  <si>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</si>
  <si>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</si>
  <si>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</si>
  <si>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</si>
  <si>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</si>
  <si>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</si>
  <si>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</si>
  <si>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</si>
  <si>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</si>
  <si>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</si>
  <si>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</si>
  <si>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</si>
  <si>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</si>
  <si>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</si>
  <si>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</si>
  <si>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</si>
  <si>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</si>
  <si>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</si>
  <si>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</si>
  <si>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</si>
  <si>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</si>
  <si>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</si>
  <si>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</si>
  <si>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</si>
  <si>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</si>
  <si>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</si>
  <si>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</si>
  <si>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</si>
  <si>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</si>
  <si>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</si>
  <si>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</si>
  <si>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</si>
  <si>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</si>
  <si>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</si>
  <si>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</si>
  <si>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</si>
  <si>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</si>
  <si>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</si>
  <si>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</si>
  <si>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</si>
  <si>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</si>
  <si>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</si>
  <si>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</si>
  <si>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</si>
  <si>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</si>
  <si>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</si>
  <si>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</si>
  <si>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</si>
  <si>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</si>
  <si>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</si>
  <si>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</si>
  <si>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</si>
  <si>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</si>
  <si>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</si>
  <si>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</si>
  <si>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</si>
  <si>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</si>
  <si>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</si>
  <si>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</si>
  <si>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</si>
  <si>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</si>
  <si>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</si>
  <si>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</si>
  <si>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</si>
  <si>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</si>
  <si>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</si>
  <si>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</si>
  <si>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</si>
  <si>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</si>
  <si>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</si>
  <si>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</si>
  <si>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</si>
  <si>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</si>
  <si>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</si>
  <si>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</si>
  <si>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</si>
  <si>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</si>
  <si>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</si>
  <si>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</si>
  <si>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</si>
  <si>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</si>
  <si>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</si>
  <si>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</si>
  <si>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</si>
  <si>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</si>
  <si>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</si>
  <si>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</si>
  <si>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</si>
  <si>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</si>
  <si>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</si>
  <si>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</si>
  <si>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</si>
  <si>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</si>
  <si>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</si>
  <si>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</si>
  <si>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</si>
  <si>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</si>
  <si>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</si>
  <si>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</si>
  <si>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</si>
  <si>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</si>
  <si>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</si>
  <si>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</si>
  <si>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</si>
  <si>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</si>
  <si>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</si>
  <si>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</si>
  <si>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</si>
  <si>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</si>
  <si>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</si>
  <si>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</si>
  <si>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</si>
  <si>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</si>
  <si>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</si>
  <si>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</si>
  <si>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</si>
  <si>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</si>
  <si>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</si>
  <si>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</si>
  <si>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</si>
  <si>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</si>
  <si>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</si>
  <si>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</si>
  <si>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</si>
  <si>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</si>
  <si>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</si>
  <si>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</si>
  <si>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</si>
  <si>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</si>
  <si>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</si>
  <si>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</si>
  <si>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</si>
  <si>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</si>
  <si>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</si>
  <si>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</si>
  <si>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</si>
  <si>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</si>
  <si>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</si>
  <si>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</si>
  <si>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</si>
  <si>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</si>
  <si>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</si>
  <si>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</si>
  <si>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</si>
  <si>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</si>
  <si>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</si>
  <si>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</si>
  <si>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</si>
  <si>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</si>
  <si>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</si>
  <si>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</si>
  <si>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</si>
  <si>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</si>
  <si>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</si>
  <si>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</si>
  <si>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</si>
  <si>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</si>
  <si>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</si>
  <si>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</si>
  <si>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</si>
  <si>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</si>
  <si>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</si>
  <si>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</si>
  <si>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</si>
  <si>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</si>
  <si>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</si>
  <si>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</si>
  <si>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</si>
  <si>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</si>
  <si>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</si>
  <si>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</si>
  <si>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</si>
  <si>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</si>
  <si>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</si>
  <si>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</si>
  <si>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</si>
  <si>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</si>
  <si>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</si>
  <si>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</si>
  <si>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</si>
  <si>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</si>
  <si>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</si>
  <si>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</si>
  <si>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</si>
  <si>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</si>
  <si>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</si>
  <si>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</si>
  <si>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</si>
  <si>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</si>
  <si>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</si>
  <si>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</si>
  <si>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</si>
  <si>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</si>
  <si>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</si>
  <si>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</si>
  <si>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</si>
  <si>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</si>
  <si>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</si>
  <si>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</si>
  <si>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</si>
  <si>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</si>
  <si>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</si>
  <si>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</si>
  <si>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</si>
  <si>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</si>
  <si>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</si>
  <si>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</si>
  <si>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</si>
  <si>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</si>
  <si>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</si>
  <si>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</si>
  <si>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</si>
  <si>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</si>
  <si>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</si>
  <si>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</si>
  <si>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</si>
  <si>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</si>
  <si>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</si>
  <si>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</si>
  <si>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</si>
  <si>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</si>
  <si>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</si>
  <si>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</si>
  <si>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</si>
  <si>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</si>
  <si>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</si>
  <si>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</si>
  <si>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</si>
  <si>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</si>
  <si>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</si>
  <si>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</si>
  <si>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</si>
  <si>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</si>
  <si>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</si>
  <si>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</si>
  <si>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</si>
  <si>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</si>
  <si>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</si>
  <si>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</si>
  <si>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</si>
  <si>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</si>
  <si>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</si>
  <si>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</si>
  <si>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</si>
  <si>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</si>
  <si>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</si>
  <si>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</si>
  <si>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</si>
  <si>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</si>
  <si>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</si>
  <si>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</si>
  <si>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</si>
  <si>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</si>
  <si>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</si>
  <si>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</si>
  <si>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</si>
  <si>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</si>
  <si>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</si>
  <si>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</si>
  <si>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</si>
  <si>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</si>
  <si>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</si>
  <si>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</si>
  <si>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</si>
  <si>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</si>
  <si>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</si>
  <si>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</si>
  <si>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</si>
  <si>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</si>
  <si>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</si>
  <si>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</si>
  <si>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</si>
  <si>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</si>
  <si>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</si>
  <si>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</si>
  <si>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</si>
  <si>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</si>
  <si>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</si>
  <si>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</si>
  <si>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</si>
  <si>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</si>
  <si>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</si>
  <si>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</si>
  <si>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</si>
  <si>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</si>
  <si>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</si>
  <si>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</si>
  <si>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</si>
  <si>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</si>
  <si>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</si>
  <si>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</si>
  <si>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</si>
  <si>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</si>
  <si>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</si>
  <si>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</si>
  <si>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</si>
  <si>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</si>
  <si>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</si>
  <si>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</si>
  <si>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</si>
  <si>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</si>
  <si>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</si>
  <si>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</si>
  <si>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</si>
  <si>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</si>
  <si>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</si>
  <si>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</si>
  <si>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</si>
  <si>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</si>
  <si>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</si>
  <si>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</si>
  <si>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</si>
  <si>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</si>
  <si>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</si>
  <si>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</si>
  <si>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</si>
  <si>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</si>
  <si>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</si>
  <si>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</si>
  <si>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</si>
  <si>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</si>
  <si>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</si>
  <si>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</si>
  <si>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</si>
  <si>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</si>
  <si>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</si>
  <si>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</si>
  <si>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</si>
  <si>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</si>
  <si>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</si>
  <si>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</si>
  <si>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</si>
  <si>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</si>
  <si>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</si>
  <si>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</si>
  <si>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</si>
  <si>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</si>
  <si>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</si>
  <si>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</si>
  <si>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</si>
  <si>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</si>
  <si>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</si>
  <si>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</si>
  <si>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</si>
  <si>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</si>
  <si>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</si>
  <si>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</si>
  <si>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</si>
  <si>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</si>
  <si>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</si>
  <si>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</si>
  <si>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</si>
  <si>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</si>
  <si>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</si>
  <si>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</si>
  <si>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</si>
  <si>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</si>
  <si>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</si>
  <si>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</si>
  <si>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</si>
  <si>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</si>
  <si>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</si>
  <si>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</si>
  <si>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</si>
  <si>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</si>
  <si>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</si>
  <si>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</si>
  <si>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</si>
  <si>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</si>
  <si>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</si>
  <si>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</si>
  <si>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</si>
  <si>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</si>
  <si>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</si>
  <si>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</si>
  <si>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</si>
  <si>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</si>
  <si>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</si>
  <si>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</si>
  <si>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</si>
  <si>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</si>
  <si>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</si>
  <si>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</si>
  <si>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</si>
  <si>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</si>
  <si>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</si>
  <si>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</si>
  <si>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</si>
  <si>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</si>
  <si>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</si>
  <si>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</si>
  <si>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</si>
  <si>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</si>
  <si>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</si>
  <si>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</si>
  <si>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</si>
  <si>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</si>
  <si>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</si>
  <si>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</si>
  <si>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</si>
  <si>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</si>
  <si>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</si>
  <si>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</si>
  <si>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</si>
  <si>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</si>
  <si>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</si>
  <si>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</si>
  <si>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</si>
  <si>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</si>
  <si>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</si>
  <si>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</si>
  <si>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</si>
  <si>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</si>
  <si>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</si>
  <si>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</si>
  <si>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</si>
  <si>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</si>
  <si>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</si>
  <si>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</si>
  <si>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</si>
  <si>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</si>
  <si>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</si>
  <si>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</si>
  <si>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</si>
  <si>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</si>
  <si>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</si>
  <si>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</si>
  <si>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</si>
  <si>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</si>
  <si>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</si>
  <si>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</si>
  <si>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</si>
  <si>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</si>
  <si>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</si>
  <si>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</si>
  <si>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</si>
  <si>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</si>
  <si>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</si>
  <si>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</si>
  <si>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</si>
  <si>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</si>
  <si>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</si>
  <si>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</si>
  <si>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</si>
  <si>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</si>
  <si>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</si>
  <si>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</si>
  <si>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</si>
  <si>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</si>
  <si>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</si>
  <si>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</si>
  <si>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</si>
  <si>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</si>
  <si>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</si>
  <si>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</si>
  <si>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</si>
  <si>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</si>
  <si>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</si>
  <si>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</si>
  <si>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</si>
  <si>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</si>
  <si>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</si>
  <si>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</si>
  <si>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</si>
  <si>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</si>
  <si>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</si>
  <si>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</si>
  <si>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</si>
  <si>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</si>
  <si>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</si>
  <si>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</si>
  <si>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</si>
  <si>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</si>
  <si>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</si>
  <si>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</si>
  <si>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</si>
  <si>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</si>
  <si>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</si>
  <si>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</si>
  <si>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</si>
  <si>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</si>
  <si>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</si>
  <si>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</si>
  <si>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</si>
  <si>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</si>
  <si>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</si>
  <si>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</si>
  <si>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</si>
  <si>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</si>
  <si>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</si>
  <si>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</si>
  <si>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</si>
  <si>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</si>
  <si>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</si>
  <si>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</si>
  <si>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</si>
  <si>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</si>
  <si>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</si>
  <si>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</si>
  <si>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</si>
  <si>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</si>
  <si>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</si>
  <si>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</si>
  <si>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</si>
  <si>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</si>
  <si>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</si>
  <si>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</si>
  <si>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</si>
  <si>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</si>
  <si>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</si>
  <si>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</si>
  <si>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</si>
  <si>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</si>
  <si>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</si>
  <si>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</si>
  <si>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</si>
  <si>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</si>
  <si>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</si>
  <si>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</si>
  <si>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</si>
  <si>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</si>
  <si>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</si>
  <si>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</si>
  <si>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</si>
  <si>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</si>
  <si>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</si>
  <si>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</si>
  <si>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</si>
  <si>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</si>
  <si>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</si>
  <si>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</si>
  <si>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</si>
  <si>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</si>
  <si>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</si>
  <si>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</si>
  <si>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</si>
  <si>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</si>
  <si>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</si>
  <si>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</si>
  <si>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</si>
  <si>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</si>
  <si>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</si>
  <si>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</si>
  <si>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</si>
  <si>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</si>
  <si>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</si>
  <si>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</si>
  <si>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</si>
  <si>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</si>
  <si>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</si>
  <si>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</si>
  <si>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</si>
  <si>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</si>
  <si>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</si>
  <si>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</si>
  <si>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</si>
  <si>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</si>
  <si>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</si>
  <si>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</si>
  <si>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</si>
  <si>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</si>
  <si>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</si>
  <si>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</si>
  <si>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</si>
  <si>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</si>
  <si>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</si>
  <si>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</si>
  <si>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</si>
  <si>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</si>
  <si>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</si>
  <si>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</si>
  <si>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</si>
  <si>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</si>
  <si>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</si>
  <si>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</si>
  <si>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</si>
  <si>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</si>
  <si>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</si>
  <si>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</si>
  <si>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</si>
  <si>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</si>
  <si>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</si>
  <si>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</si>
  <si>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</si>
  <si>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</si>
  <si>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</si>
  <si>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</si>
  <si>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</si>
  <si>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</si>
  <si>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</si>
  <si>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</si>
  <si>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</si>
  <si>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</si>
  <si>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</si>
  <si>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</si>
  <si>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</si>
  <si>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</si>
  <si>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</si>
  <si>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</si>
  <si>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</si>
  <si>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</si>
  <si>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</si>
  <si>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</si>
  <si>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</si>
  <si>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</si>
  <si>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</si>
  <si>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</si>
  <si>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</si>
  <si>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</si>
  <si>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</si>
  <si>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</si>
  <si>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</si>
  <si>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</si>
  <si>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</si>
  <si>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</si>
  <si>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</si>
  <si>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</si>
  <si>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</si>
  <si>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</si>
  <si>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</si>
  <si>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</si>
  <si>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</si>
  <si>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</si>
  <si>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</si>
  <si>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</si>
  <si>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</si>
  <si>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</si>
  <si>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</si>
  <si>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</si>
  <si>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</si>
  <si>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</si>
  <si>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</si>
  <si>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</si>
  <si>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</si>
  <si>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</si>
  <si>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</si>
  <si>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</si>
  <si>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</si>
  <si>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</si>
  <si>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</si>
  <si>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</si>
  <si>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</si>
  <si>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</si>
  <si>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</si>
  <si>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</si>
  <si>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</si>
  <si>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</si>
  <si>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</si>
  <si>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</si>
  <si>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</si>
  <si>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</si>
  <si>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</si>
  <si>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</si>
  <si>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</si>
  <si>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</si>
  <si>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</si>
  <si>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</si>
  <si>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</si>
  <si>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</si>
  <si>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</si>
  <si>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</si>
  <si>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</si>
  <si>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</si>
  <si>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</si>
  <si>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</si>
  <si>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</si>
  <si>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</si>
  <si>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</si>
  <si>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</si>
  <si>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</si>
  <si>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</si>
  <si>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</si>
  <si>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</si>
  <si>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</si>
  <si>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</si>
  <si>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</si>
  <si>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</si>
  <si>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</si>
  <si>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</si>
  <si>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</si>
  <si>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</si>
  <si>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</si>
  <si>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</si>
  <si>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</si>
  <si>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</si>
  <si>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</si>
  <si>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</si>
  <si>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</si>
  <si>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</si>
  <si>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</si>
  <si>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</si>
  <si>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</si>
  <si>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</si>
  <si>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</si>
  <si>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</si>
  <si>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</si>
  <si>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</si>
  <si>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</si>
  <si>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</si>
  <si>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</si>
  <si>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</si>
  <si>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</si>
  <si>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</si>
  <si>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</si>
  <si>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</si>
  <si>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</si>
  <si>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</si>
  <si>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</si>
  <si>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</si>
  <si>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</si>
  <si>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</si>
  <si>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</si>
  <si>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</si>
  <si>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</si>
  <si>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</si>
  <si>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</si>
  <si>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</si>
  <si>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</si>
  <si>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</si>
  <si>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</si>
  <si>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</si>
  <si>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</si>
  <si>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</si>
  <si>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</si>
  <si>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</si>
  <si>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</si>
  <si>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</si>
  <si>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</si>
  <si>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</si>
  <si>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</si>
  <si>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</si>
  <si>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</si>
  <si>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</si>
  <si>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</si>
  <si>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</si>
  <si>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</si>
  <si>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</si>
  <si>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</si>
  <si>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</si>
  <si>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</si>
  <si>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</si>
  <si>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</si>
  <si>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</si>
  <si>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</si>
  <si>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</si>
  <si>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</si>
  <si>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</si>
  <si>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</si>
  <si>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</si>
  <si>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</si>
  <si>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</si>
  <si>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</si>
  <si>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</si>
  <si>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</si>
  <si>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</si>
  <si>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</si>
  <si>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</si>
  <si>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</si>
  <si>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</si>
  <si>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</si>
  <si>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</si>
  <si>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</si>
  <si>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</si>
  <si>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</si>
  <si>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</si>
  <si>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</si>
  <si>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</si>
  <si>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</si>
  <si>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</si>
  <si>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</si>
  <si>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</si>
  <si>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</si>
  <si>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</si>
  <si>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</si>
  <si>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</si>
  <si>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</si>
  <si>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</si>
  <si>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</si>
  <si>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</si>
  <si>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</si>
  <si>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</si>
  <si>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</si>
  <si>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</si>
  <si>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</si>
  <si>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</si>
  <si>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</si>
  <si>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</si>
  <si>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</si>
  <si>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</si>
  <si>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</si>
  <si>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</si>
  <si>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</si>
  <si>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</si>
  <si>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</si>
  <si>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</si>
  <si>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</si>
  <si>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</si>
  <si>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</si>
  <si>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</si>
  <si>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</si>
  <si>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</si>
  <si>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</si>
  <si>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</si>
  <si>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</si>
  <si>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</si>
  <si>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</si>
  <si>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</si>
  <si>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</si>
  <si>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</si>
  <si>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</si>
  <si>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</si>
  <si>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</si>
  <si>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</si>
  <si>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</si>
  <si>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</si>
  <si>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</si>
  <si>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</si>
  <si>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</si>
  <si>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</si>
  <si>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</si>
  <si>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</si>
  <si>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</si>
  <si>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</si>
  <si>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</si>
  <si>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</si>
  <si>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</si>
  <si>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</si>
  <si>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</si>
  <si>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</si>
  <si>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</si>
  <si>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</si>
  <si>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</si>
  <si>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</si>
  <si>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</si>
  <si>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</si>
  <si>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</si>
  <si>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</si>
  <si>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</si>
  <si>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</si>
  <si>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</si>
  <si>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</si>
  <si>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</si>
  <si>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</si>
  <si>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</si>
  <si>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</si>
  <si>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</si>
  <si>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</si>
  <si>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</si>
  <si>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</si>
  <si>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</si>
  <si>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</si>
  <si>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</si>
  <si>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</si>
  <si>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</si>
  <si>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</si>
  <si>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</si>
  <si>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</si>
  <si>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</si>
  <si>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</si>
  <si>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</si>
  <si>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</si>
  <si>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</si>
  <si>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</si>
  <si>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</si>
  <si>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</si>
  <si>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</si>
  <si>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</si>
  <si>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</si>
  <si>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</si>
  <si>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</si>
  <si>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</si>
  <si>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</si>
  <si>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</si>
  <si>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</si>
  <si>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</si>
  <si>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</si>
  <si>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</si>
  <si>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</si>
  <si>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</si>
  <si>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</si>
  <si>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</si>
  <si>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</si>
  <si>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</si>
  <si>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</si>
  <si>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</si>
  <si>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</si>
  <si>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</si>
  <si>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</si>
  <si>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</si>
  <si>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</si>
  <si>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</si>
  <si>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</si>
  <si>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</si>
  <si>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</si>
  <si>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</si>
  <si>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</si>
  <si>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</si>
  <si>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</si>
  <si>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</si>
  <si>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</si>
  <si>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</si>
  <si>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</si>
  <si>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</si>
  <si>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</si>
  <si>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</si>
  <si>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</si>
  <si>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</si>
  <si>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</si>
  <si>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</si>
  <si>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</si>
  <si>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</si>
  <si>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</si>
  <si>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</si>
  <si>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</si>
  <si>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</si>
  <si>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</si>
  <si>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</si>
  <si>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</si>
  <si>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</si>
  <si>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</si>
  <si>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</si>
  <si>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</si>
  <si>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</si>
  <si>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</si>
  <si>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</si>
  <si>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</si>
  <si>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</si>
  <si>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</si>
  <si>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</si>
  <si>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</si>
  <si>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</si>
  <si>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</si>
  <si>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</si>
  <si>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</si>
  <si>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</si>
  <si>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</si>
  <si>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</si>
  <si>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</si>
  <si>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</si>
  <si>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</si>
  <si>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</si>
  <si>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</si>
  <si>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</si>
  <si>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</si>
  <si>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</si>
  <si>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</si>
  <si>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</si>
  <si>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</si>
  <si>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</si>
  <si>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</si>
  <si>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</si>
  <si>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</si>
  <si>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</si>
  <si>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</si>
  <si>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</si>
  <si>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</si>
  <si>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</si>
  <si>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</si>
  <si>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</si>
  <si>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</si>
  <si>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</si>
  <si>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</si>
  <si>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</si>
  <si>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</si>
  <si>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</si>
  <si>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</si>
  <si>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</si>
  <si>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</si>
  <si>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</si>
  <si>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</si>
  <si>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</si>
  <si>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</si>
  <si>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</si>
  <si>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</si>
  <si>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</si>
  <si>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</si>
  <si>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</si>
  <si>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</si>
  <si>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</si>
  <si>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</si>
  <si>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</si>
  <si>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</si>
  <si>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</si>
  <si>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</si>
  <si>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</si>
  <si>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</si>
  <si>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</si>
  <si>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</si>
  <si>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</si>
  <si>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</si>
  <si>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</si>
  <si>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</si>
  <si>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</si>
  <si>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</si>
  <si>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</si>
  <si>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</si>
  <si>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</si>
  <si>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</si>
  <si>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</si>
  <si>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</si>
  <si>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</si>
  <si>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</si>
  <si>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</si>
  <si>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</si>
  <si>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</si>
  <si>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</si>
  <si>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</si>
  <si>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</si>
  <si>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</si>
  <si>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</si>
  <si>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</si>
  <si>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</si>
  <si>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</si>
  <si>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</si>
  <si>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</si>
  <si>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</si>
  <si>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</si>
  <si>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</si>
  <si>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</si>
  <si>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</si>
  <si>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</si>
  <si>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</si>
  <si>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</si>
  <si>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</si>
  <si>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</si>
  <si>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</si>
  <si>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</si>
  <si>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</si>
  <si>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</si>
  <si>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</si>
  <si>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</si>
  <si>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</si>
  <si>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</si>
  <si>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</si>
  <si>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</si>
  <si>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</si>
  <si>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</si>
  <si>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</si>
  <si>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</si>
  <si>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</si>
  <si>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</si>
  <si>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</si>
  <si>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</si>
  <si>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</si>
  <si>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</si>
  <si>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</si>
  <si>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</si>
  <si>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</si>
  <si>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</si>
  <si>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</si>
  <si>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</si>
  <si>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</si>
  <si>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</si>
  <si>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</si>
  <si>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</si>
  <si>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</si>
  <si>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</si>
  <si>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</si>
  <si>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</si>
  <si>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</si>
  <si>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</si>
  <si>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</si>
  <si>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</si>
  <si>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</si>
  <si>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</si>
  <si>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</si>
  <si>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</si>
  <si>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</si>
  <si>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</si>
  <si>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</si>
  <si>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</si>
  <si>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</si>
  <si>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</si>
  <si>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</si>
  <si>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</si>
  <si>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</si>
  <si>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</si>
  <si>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</si>
  <si>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</si>
  <si>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</si>
  <si>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</si>
  <si>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</si>
  <si>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</si>
  <si>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</si>
  <si>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</si>
  <si>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</si>
  <si>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</si>
  <si>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</si>
  <si>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</si>
  <si>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</si>
  <si>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</si>
  <si>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</si>
  <si>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</si>
  <si>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</si>
  <si>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</si>
  <si>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</si>
  <si>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</si>
  <si>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</si>
  <si>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</si>
  <si>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</si>
  <si>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</si>
  <si>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</si>
  <si>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</si>
  <si>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</si>
  <si>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</si>
  <si>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</si>
  <si>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</si>
  <si>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</si>
  <si>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</si>
  <si>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</si>
  <si>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</si>
  <si>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</si>
  <si>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</si>
  <si>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</si>
  <si>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</si>
  <si>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</si>
  <si>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</si>
  <si>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</si>
  <si>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</si>
  <si>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</si>
  <si>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</si>
  <si>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</si>
  <si>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</si>
  <si>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</si>
  <si>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</si>
  <si>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</si>
  <si>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</si>
  <si>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</si>
  <si>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</si>
  <si>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</si>
  <si>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</si>
  <si>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</si>
  <si>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</si>
  <si>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</si>
  <si>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</si>
  <si>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</si>
  <si>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</si>
  <si>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</si>
  <si>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</si>
  <si>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</si>
  <si>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</si>
  <si>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</si>
  <si>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</si>
  <si>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</si>
  <si>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</si>
  <si>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</si>
  <si>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</si>
  <si>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</si>
  <si>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</si>
  <si>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</si>
  <si>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</si>
  <si>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</si>
  <si>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</si>
  <si>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</si>
  <si>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</si>
  <si>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</si>
  <si>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</si>
  <si>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</si>
  <si>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</si>
  <si>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</si>
  <si>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</si>
  <si>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</si>
  <si>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</si>
  <si>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</si>
  <si>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</si>
  <si>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</si>
  <si>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</si>
  <si>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</si>
  <si>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</si>
  <si>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</si>
  <si>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</si>
  <si>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</si>
  <si>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</si>
  <si>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</si>
  <si>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</si>
  <si>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</si>
  <si>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</si>
  <si>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</si>
  <si>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</si>
  <si>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</si>
  <si>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</si>
  <si>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</si>
  <si>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</si>
  <si>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</si>
  <si>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</si>
  <si>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</si>
  <si>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</si>
  <si>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</si>
  <si>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</si>
  <si>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</si>
  <si>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</si>
  <si>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</si>
  <si>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</si>
  <si>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</si>
  <si>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</si>
  <si>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</si>
  <si>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</si>
  <si>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</si>
  <si>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</si>
  <si>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</si>
  <si>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</si>
  <si>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</si>
  <si>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</si>
  <si>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</si>
  <si>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</si>
  <si>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</si>
  <si>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</si>
  <si>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</si>
  <si>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</si>
  <si>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</si>
  <si>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</si>
  <si>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</si>
  <si>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</si>
  <si>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</si>
  <si>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</si>
  <si>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</si>
  <si>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</si>
  <si>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</si>
  <si>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</si>
  <si>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</si>
  <si>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</si>
  <si>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</si>
  <si>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</si>
  <si>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</si>
  <si>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</si>
  <si>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</si>
  <si>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</si>
  <si>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</si>
  <si>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</si>
  <si>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</si>
  <si>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</si>
  <si>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</si>
  <si>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</si>
  <si>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</si>
  <si>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</si>
  <si>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</si>
  <si>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</si>
  <si>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</si>
  <si>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</si>
  <si>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</si>
  <si>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</si>
  <si>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</si>
  <si>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</si>
  <si>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</si>
  <si>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</si>
  <si>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</si>
  <si>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</si>
  <si>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</si>
  <si>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</si>
  <si>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</si>
  <si>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</si>
  <si>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</si>
  <si>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</si>
  <si>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</si>
  <si>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</si>
  <si>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</si>
  <si>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</si>
  <si>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</si>
  <si>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</si>
  <si>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</si>
  <si>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</si>
  <si>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</si>
  <si>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</si>
  <si>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</si>
  <si>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</si>
  <si>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</si>
  <si>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</si>
  <si>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</si>
  <si>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</si>
  <si>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</si>
  <si>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</si>
  <si>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</si>
  <si>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</si>
  <si>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</si>
  <si>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</si>
  <si>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</si>
  <si>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</si>
  <si>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</si>
  <si>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</si>
  <si>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</si>
  <si>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</si>
  <si>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</si>
  <si>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</si>
  <si>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</si>
  <si>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</si>
  <si>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</si>
  <si>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</si>
  <si>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</si>
  <si>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</si>
  <si>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</si>
  <si>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</si>
  <si>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</si>
  <si>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</si>
  <si>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</si>
  <si>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</si>
  <si>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</si>
  <si>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</si>
  <si>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</si>
  <si>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</si>
  <si>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</si>
  <si>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</si>
  <si>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</si>
  <si>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</si>
  <si>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</si>
  <si>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</si>
  <si>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</si>
  <si>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</si>
  <si>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</si>
  <si>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</si>
  <si>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</si>
  <si>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</si>
  <si>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</si>
  <si>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</si>
  <si>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</si>
  <si>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</si>
  <si>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</si>
  <si>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</si>
  <si>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</si>
  <si>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</si>
  <si>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</si>
  <si>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</si>
  <si>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</si>
  <si>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</si>
  <si>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</si>
  <si>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</si>
  <si>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</si>
  <si>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</si>
  <si>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</si>
  <si>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</si>
  <si>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</si>
  <si>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</si>
  <si>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</si>
  <si>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</si>
  <si>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</si>
  <si>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</si>
  <si>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</si>
  <si>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</si>
  <si>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</si>
  <si>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</si>
  <si>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</si>
  <si>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</si>
  <si>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</si>
  <si>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</si>
  <si>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</si>
  <si>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</si>
  <si>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</si>
  <si>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</si>
  <si>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</si>
  <si>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</si>
  <si>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</si>
  <si>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</si>
  <si>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</si>
  <si>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</si>
  <si>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</si>
  <si>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</si>
  <si>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</si>
  <si>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</si>
  <si>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</si>
  <si>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</si>
  <si>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</si>
  <si>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</si>
  <si>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</si>
  <si>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</si>
  <si>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</si>
  <si>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</si>
  <si>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</si>
  <si>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</si>
  <si>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</si>
  <si>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</si>
  <si>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</si>
  <si>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</si>
  <si>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</si>
  <si>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</si>
  <si>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</si>
  <si>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</si>
  <si>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</si>
  <si>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</si>
  <si>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</si>
  <si>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</si>
  <si>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</si>
  <si>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</si>
  <si>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</si>
  <si>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</si>
  <si>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</si>
  <si>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</si>
  <si>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</si>
  <si>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</si>
  <si>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</si>
  <si>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</si>
  <si>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</si>
  <si>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</si>
  <si>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</si>
  <si>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</si>
  <si>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</si>
  <si>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</si>
  <si>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</si>
  <si>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</si>
  <si>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</si>
  <si>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</si>
  <si>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</si>
  <si>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</si>
  <si>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</si>
  <si>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</si>
  <si>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</si>
  <si>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</si>
  <si>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</si>
  <si>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</si>
  <si>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</si>
  <si>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</si>
  <si>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</si>
  <si>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</si>
  <si>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</si>
  <si>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</si>
  <si>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</si>
  <si>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</si>
  <si>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</si>
  <si>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</si>
  <si>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</si>
  <si>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</si>
  <si>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</si>
  <si>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</si>
  <si>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</si>
  <si>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</si>
  <si>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</si>
  <si>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</si>
  <si>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</si>
  <si>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</si>
  <si>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</si>
  <si>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</si>
  <si>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</si>
  <si>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</si>
  <si>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</si>
  <si>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</si>
  <si>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</si>
  <si>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</si>
  <si>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</si>
  <si>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</si>
  <si>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</si>
  <si>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</si>
  <si>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</si>
  <si>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</si>
  <si>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</si>
  <si>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</si>
  <si>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</si>
  <si>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</si>
  <si>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</si>
  <si>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</si>
  <si>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</si>
  <si>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</si>
  <si>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</si>
  <si>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</si>
  <si>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</si>
  <si>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</si>
  <si>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</si>
  <si>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</si>
  <si>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</si>
  <si>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</si>
  <si>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</si>
  <si>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</si>
  <si>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</si>
  <si>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</si>
  <si>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</si>
  <si>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</si>
  <si>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</si>
  <si>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</si>
  <si>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</si>
  <si>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</si>
  <si>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</si>
  <si>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</si>
  <si>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</si>
  <si>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</si>
  <si>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</si>
  <si>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</si>
  <si>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</si>
  <si>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</si>
  <si>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</si>
  <si>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</si>
  <si>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</si>
  <si>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</si>
  <si>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</si>
  <si>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</si>
  <si>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</si>
  <si>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</si>
  <si>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</si>
  <si>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</si>
  <si>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</si>
  <si>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</si>
  <si>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</si>
  <si>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</si>
  <si>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</si>
  <si>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</si>
  <si>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</si>
  <si>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</si>
  <si>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</si>
  <si>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</si>
  <si>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</si>
  <si>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</si>
  <si>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</si>
  <si>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</si>
  <si>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</si>
  <si>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</si>
  <si>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</si>
  <si>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</si>
  <si>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</si>
  <si>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</si>
  <si>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</si>
  <si>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</si>
  <si>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</si>
  <si>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</si>
  <si>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</si>
  <si>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</si>
  <si>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</si>
  <si>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</si>
  <si>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</si>
  <si>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</si>
  <si>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</si>
  <si>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</si>
  <si>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</si>
  <si>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</si>
  <si>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</si>
  <si>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</si>
  <si>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</si>
  <si>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</si>
  <si>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</si>
  <si>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</si>
  <si>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</si>
  <si>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</si>
  <si>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</si>
  <si>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</si>
  <si>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</si>
  <si>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</si>
  <si>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</si>
  <si>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</si>
  <si>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</si>
  <si>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</si>
  <si>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</si>
  <si>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</si>
  <si>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</si>
  <si>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</si>
  <si>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</si>
  <si>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</si>
  <si>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</si>
  <si>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</si>
  <si>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</si>
  <si>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</si>
  <si>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</si>
  <si>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</si>
  <si>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</si>
  <si>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</si>
  <si>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</si>
  <si>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</si>
  <si>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</si>
  <si>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</si>
  <si>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</si>
  <si>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</si>
  <si>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</si>
  <si>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</si>
  <si>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</si>
  <si>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</si>
  <si>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</si>
  <si>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</si>
  <si>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</si>
  <si>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</si>
  <si>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</si>
  <si>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</si>
  <si>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</si>
  <si>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</si>
  <si>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</si>
  <si>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</si>
  <si>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</si>
  <si>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</si>
  <si>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</si>
  <si>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</si>
  <si>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</si>
  <si>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</si>
  <si>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</si>
  <si>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</si>
  <si>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</si>
  <si>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</si>
  <si>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</si>
  <si>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</si>
  <si>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</si>
  <si>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</si>
  <si>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</si>
  <si>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</si>
  <si>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</si>
  <si>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</si>
  <si>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</si>
  <si>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</si>
  <si>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</si>
  <si>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</si>
  <si>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</si>
  <si>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</si>
  <si>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</si>
  <si>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</si>
  <si>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</si>
  <si>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</si>
  <si>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</si>
  <si>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</si>
  <si>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</si>
  <si>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</si>
  <si>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</si>
  <si>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</si>
  <si>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</si>
  <si>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</si>
  <si>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</si>
  <si>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</si>
  <si>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</si>
  <si>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</si>
  <si>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</si>
  <si>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</si>
  <si>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</si>
  <si>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</si>
  <si>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</si>
  <si>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</si>
  <si>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</si>
  <si>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</si>
  <si>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</si>
  <si>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</si>
  <si>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</si>
  <si>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</si>
  <si>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</si>
  <si>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</si>
  <si>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</si>
  <si>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</si>
  <si>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</si>
  <si>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</si>
  <si>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</si>
  <si>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</si>
  <si>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</si>
  <si>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</si>
  <si>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</si>
  <si>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</si>
  <si>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</si>
  <si>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</si>
  <si>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</si>
  <si>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</si>
  <si>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</si>
  <si>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</si>
  <si>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</si>
  <si>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</si>
  <si>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</si>
  <si>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</si>
  <si>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</si>
  <si>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</si>
  <si>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</si>
  <si>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</si>
  <si>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</si>
  <si>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</si>
  <si>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</si>
  <si>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</si>
  <si>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</si>
  <si>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</si>
  <si>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</si>
  <si>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</si>
  <si>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</si>
  <si>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</si>
  <si>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</si>
  <si>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</si>
  <si>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</si>
  <si>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</si>
  <si>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</si>
  <si>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</si>
  <si>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</si>
  <si>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</si>
  <si>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</si>
  <si>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</si>
  <si>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</si>
  <si>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</si>
  <si>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</si>
  <si>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</si>
  <si>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</si>
  <si>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</si>
  <si>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</si>
  <si>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</si>
  <si>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</si>
  <si>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</si>
  <si>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</si>
  <si>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</si>
  <si>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</si>
  <si>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</si>
  <si>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</si>
  <si>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</si>
  <si>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</si>
  <si>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</si>
  <si>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</si>
  <si>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</si>
  <si>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</si>
  <si>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</si>
  <si>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</si>
  <si>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</si>
  <si>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</si>
  <si>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</si>
  <si>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</si>
  <si>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</si>
  <si>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</si>
  <si>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</si>
  <si>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</si>
  <si>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</si>
  <si>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</si>
  <si>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</si>
  <si>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</si>
  <si>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</si>
  <si>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</si>
  <si>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</si>
  <si>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</si>
  <si>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</si>
  <si>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</si>
  <si>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</si>
  <si>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</si>
  <si>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</si>
  <si>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</si>
  <si>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</si>
  <si>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and security refused team to enter the site with pg team still in main gate and Saudi coordinate involved to try to get permission for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</si>
  <si>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</si>
  <si>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</si>
  <si>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</si>
  <si>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</si>
  <si>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</si>
  <si>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</si>
  <si>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</si>
  <si>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</si>
  <si>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</si>
  <si>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</si>
  <si>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</si>
  <si>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</si>
  <si>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</si>
  <si>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</si>
  <si>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</si>
  <si>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</si>
  <si>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</si>
  <si>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</si>
  <si>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</si>
  <si>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</si>
  <si>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</si>
  <si>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</si>
  <si>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</si>
  <si>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</si>
  <si>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</si>
  <si>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</si>
  <si>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</si>
  <si>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</si>
  <si>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</si>
  <si>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</si>
  <si>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</si>
  <si>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</si>
  <si>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</si>
  <si>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</si>
  <si>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</si>
  <si>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</si>
  <si>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</si>
  <si>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</si>
  <si>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</si>
  <si>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</si>
  <si>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</si>
  <si>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</si>
  <si>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</si>
  <si>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</si>
  <si>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</si>
  <si>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</si>
  <si>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</si>
  <si>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</si>
  <si>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</si>
  <si>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</si>
  <si>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</si>
  <si>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</si>
  <si>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</si>
  <si>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</si>
  <si>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</si>
  <si>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</si>
  <si>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</si>
  <si>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</si>
  <si>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</si>
  <si>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</si>
  <si>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</si>
  <si>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</si>
  <si>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</si>
  <si>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</si>
  <si>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</si>
  <si>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</si>
  <si>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</si>
  <si>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</si>
  <si>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</si>
  <si>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</si>
  <si>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</si>
  <si>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</si>
  <si>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</si>
  <si>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</si>
  <si>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</si>
  <si>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</si>
  <si>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</si>
  <si>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</si>
  <si>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</si>
  <si>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</si>
  <si>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</si>
  <si>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</si>
  <si>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</si>
  <si>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</si>
  <si>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</si>
  <si>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</si>
  <si>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</si>
  <si>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</si>
  <si>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PCM-20251009-00001010 </t>
  </si>
  <si>
    <t>60 m</t>
  </si>
  <si>
    <t xml:space="preserve"> PCM-20251009-00001015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</si>
  <si>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</si>
  <si>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</si>
  <si>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</si>
  <si>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</si>
  <si>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</si>
  <si>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</si>
  <si>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</si>
  <si>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</si>
  <si>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</si>
  <si>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</si>
  <si>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</si>
  <si>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</si>
  <si>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PCM-20251009-00001100</t>
  </si>
  <si>
    <t xml:space="preserve">LTE sector down due to REC module issue </t>
  </si>
  <si>
    <t>TT-20251008-01666 // NA</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</si>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</sst>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276.58226342592388</v>
      </c>
      <c r="H2" s="82">
        <v>45662.943402777775</v>
      </c>
      <c r="I2" s="65" t="str">
        <f>IFERROR(VLOOKUP(D2,DB!A:F,6,0),"")</f>
        <v>Generator-SG</v>
      </c>
      <c r="J2" s="65" t="str">
        <f>IFERROR(VLOOKUP(D2,DB!A:G,7,0),"")</f>
        <v>Dead</v>
      </c>
      <c r="K2" s="73" t="s">
        <v>38965</v>
      </c>
      <c r="L2" s="71" t="str">
        <f>IFERROR(VLOOKUP(D2,DB!A:I,9,0),"")</f>
        <v>Latis</v>
      </c>
    </row>
    <row r="3" spans="1:15" ht="46.5" customHeight="1">
      <c r="A3" s="141" t="s">
        <v>38966</v>
      </c>
      <c r="B3" s="142" t="str">
        <f>IFERROR(VLOOKUP(D3,DB!A:K,11,0),"")</f>
        <v>R1</v>
      </c>
      <c r="C3" s="142">
        <v>1</v>
      </c>
      <c r="D3" s="142" t="s">
        <v>9861</v>
      </c>
      <c r="E3" s="143" t="s">
        <v>38964</v>
      </c>
      <c r="F3" s="144">
        <v>45939.341481481482</v>
      </c>
      <c r="G3" s="72">
        <f ca="1">IFERROR(NOW()-F3,"")</f>
        <v>0.18920787036768161</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45939.53068935185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45939.53068935185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45939.53068935185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45939.53068935185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45939.53068935185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45939.53068935185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45939.53068935185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45939.53068935185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45939.53068935185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45939.53068935185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45939.53068935185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45939.53068935185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45939.53068935185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45939.53068935185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45939.53068935185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45939.53068935185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45939.53068935185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45939.53068935185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45939.53068935185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45939.53068935185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45939.53068935185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45939.53068935185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45939.53068935185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45939.53068935185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45939.53068935185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45939.53068935185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45939.53068935185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45939.53068935185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45939.53068935185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45939.53068935185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45939.53068935185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45939.53068935185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45939.53068935185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45939.53068935185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45939.53068935185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45939.53068935185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45939.53068935185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45939.53068935185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45939.53068935185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45939.53068935185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45939.53068935185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45939.53068935185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45939.53068935185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45939.53068935185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45939.53068935185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45939.53068935185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45939.53068935185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45939.53068935185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45939.53068935185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45939.53068935185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45939.53068935185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45939.53068935185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45939.53068935185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45939.53068935185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45939.53068935185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45939.53068935185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45939.53068935185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45939.53068935185</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45939.53068935185</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45939.53068935185</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45939.53068935185</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45939.53068935185</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45939.53068935185</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45939.53068935185</v>
      </c>
      <c r="H67" s="144"/>
      <c r="I67" s="142" t="str">
        <f>IFERROR(VLOOKUP(D67,DB!A:F,6,0),"")</f>
        <v/>
      </c>
      <c r="J67" s="65" t="str">
        <f>IFERROR(VLOOKUP(D67,DB!A:G,7,0),"")</f>
        <v/>
      </c>
      <c r="K67" s="146"/>
      <c r="L67" s="147" t="str">
        <f>IFERROR(VLOOKUP(D67,DB!A:I,9,0),"")</f>
        <v/>
      </c>
      <c r="M67" s="70"/>
      <c r="N67" s="70"/>
      <c r="O67"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132.80360601851862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114.53085138888855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45939.53068935185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45939.53068935185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45939.53068935185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45939.53068935185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45939.53068935185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45939.53068935185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45939.53068935185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45939.53068935185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45939.53068935185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45939.53068935185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45939.53068935185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45939.53068935185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45939.53068935185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45939.53068935185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45939.53068935185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45939.53068935185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45939.53068935185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45939.53068935185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45939.53068935185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45939.53068935185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45939.53068935185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45939.53068935185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45939.53068935185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45939.53068935185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45939.53068935185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45939.53068935185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45939.53068935185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45939.53068935185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45939.53068935185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45939.53068935185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45939.53068935185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45939.53068935185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45939.53068935185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45939.53068935185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45939.53068935185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45939.53068935185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45939.53068935185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45939.53068935185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45939.53068935185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45939.53068935185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45939.53068935185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45939.53068935185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45939.53068935185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45939.53068935185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45939.53068935185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45939.53068935185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45939.53068935185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45939.53068935185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45939.53068935185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45939.53068935185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45939.53068935185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45939.53068935185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45939.53068935185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45939.53068935185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45939.53068935185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45939.53068935185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45939.53068935185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45939.53068935185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45939.53068935185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45939.53068935185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45939.53068935185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45939.53068935185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45939.53068935185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45939.53068935185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45939.53068935185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45939.53068935185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45939.53068935185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45939.53068935185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45939.53068935185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45939.53068935185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45939.53068935185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45939.53068935185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45939.53068935185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45939.53068935185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45939.53068935185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45939.53068935185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45939.53068935185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45939.53068935185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45939.53068935185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45939.53068935185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45939.53068935185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45939.53068935185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45939.53068935185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45939.53068935185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45939.53068935185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45939.53068935185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45939.53068935185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45939.53068935185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45939.53068935185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45939.53068935185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45939.53068935185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45939.53068935185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45939.53068935185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45939.53068935185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45939.53068935185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45939.53068935185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45939.53068935185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45939.53068935185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45939.53068935185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45939.53068935185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45939.53068935185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45939.53068935185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45939.53068935185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45939.53068935185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45939.53068935185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45939.53068935185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45939.53068935185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45939.53068935185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45939.53068935185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45939.53068935185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45939.53068935185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45939.53068935185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45939.53068935185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45939.53068935185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45939.53068935185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45939.53068935185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45939.53068935185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45939.53068935185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45939.53068935185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45939.53068935185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45939.53068935185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45939.53068935185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45939.53068935185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45939.53068935185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45939.53068935185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45939.53068935185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45939.53068935185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45939.53068935185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45939.53068935185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45939.53068935185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45939.53068935185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45939.53068935185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45939.53068935185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45939.53068935185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45939.53068935185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45939.53068935185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45939.53068935185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45939.53068935185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45939.53068935185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45939.53068935185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45939.53068935185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45939.53068935185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45939.53068935185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45939.53068935185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45939.53068935185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45939.53068935185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45939.53068935185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45939.53068935185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45939.53068935185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45939.53068935185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45939.53068935185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45939.53068935185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45939.53068935185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45939.53068935185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45939.53068935185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45939.53068935185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45939.53068935185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45939.53068935185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45939.53068935185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45939.53068935185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45939.53068935185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45939.53068935185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45939.53068935185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45939.53068935185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45939.53068935185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45939.53068935185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45939.53068935185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45939.53068935185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45939.53068935185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45939.53068935185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45939.53068935185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45939.53068935185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45939.53068935185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45939.53068935185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45939.53068935185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45939.53068935185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45939.53068935185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45939.53068935185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45939.53068935185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45939.53068935185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45939.53068935185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45939.53068935185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45939.53068935185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45939.53068935185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45939.53068935185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45939.53068935185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45939.53068935185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45939.53068935185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45939.53068935185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45939.53068935185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45939.53068935185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45939.53068935185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45939.53068935185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45939.53068935185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45939.53068935185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45939.53068935185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45939.53068935185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45939.53068935185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45939.53068935185</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45939.53068935185</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45939.53068935185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45939.53068935185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45939.53068935185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45939.53068935185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45939.53068935185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45939.53068935185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45939.53068935185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45939.53068935185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45939.53068935185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45939.53068935185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45939.53068935185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45939.53068935185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45939.53068935185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45939.53068935185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45939.53068935185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45939.53068935185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45939.53068935185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45939.53068935185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45939.53068935185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45939.53068935185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45939.53068935185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45939.53068935185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45939.53068935185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45939.53068935185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45939.53068935185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45939.53068935185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45939.53068935185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45939.53068935185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45939.53068935185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45939.53068935185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45939.53068935185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45939.53068935185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45939.53068935185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45939.53068935185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45939.53068935185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45939.53068935185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45939.53068935185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45939.53068935185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45939.53068935185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45939.53068935185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45939.53068935185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45939.53068935185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45939.53068935185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45939.53068935185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45939.53068935185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45939.53068935185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45939.53068935185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45939.53068935185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45939.53068935185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45939.53068935185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45939.53068935185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45939.53068935185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45939.53068935185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45939.53068935185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45939.53068935185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45939.53068935185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45939.53068935185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45939.53068935185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45939.53068935185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45939.53068935185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45939.53068935185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45939.53068935185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45939.53068935185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45939.53068935185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45939.53068935185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45939.53068935185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45939.53068935185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45939.53068935185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45939.53068935185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45939.53068935185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45939.53068935185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45939.53068935185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45939.53068935185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45939.53068935185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45939.53068935185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45939.53068935185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45939.53068935185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45939.53068935185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45939.53068935185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45939.53068935185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45939.53068935185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45939.53068935185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45939.53068935185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45939.53068935185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45939.53068935185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45939.53068935185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45939.53068935185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45939.53068935185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45939.53068935185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45939.53068935185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45939.53068935185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45939.53068935185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45939.53068935185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45939.53068935185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45939.53068935185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45939.53068935185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45939.53068935185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45939.53068935185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45939.53068935185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45939.53068935185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45939.53068935185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45939.53068935185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45939.53068935185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45939.53068935185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45939.53068935185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45939.53068935185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45939.53068935185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45939.53068935185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45939.53068935185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45939.53068935185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45939.53068935185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45939.53068935185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45939.53068935185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45939.53068935185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45939.53068935185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45939.53068935185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45939.53068935185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45939.53068935185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45939.53068935185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45939.53068935185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45939.53068935185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45939.53068935185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45939.53068935185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45939.53068935185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45939.53068935185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45939.53068935185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45939.53068935185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45939.53068935185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45939.53068935185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45939.53068935185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45939.53068935185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45939.53068935185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45939.53068935185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45939.53068935185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45939.53068935185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45939.53068935185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45939.53068935185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45939.53068935185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45939.53068935185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45939.53068935185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45939.53068935185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45939.53068935185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45939.53068935185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45939.53068935185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45939.53068935185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45939.53068935185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45939.53068935185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45939.53068935185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45939.53068935185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45939.53068935185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45939.53068935185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45939.53068935185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45939.53068935185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45939.53068935185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45939.53068935185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45939.53068935185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45939.53068935185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45939.53068935185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45939.53068935185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45939.53068935185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45939.53068935185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45939.53068935185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45939.53068935185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45939.53068935185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45939.53068935185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45939.53068935185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45939.53068935185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45939.53068935185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45939.53068935185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45939.53068935185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45939.53068935185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45939.53068935185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45939.53068935185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45939.53068935185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45939.53068935185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45939.53068935185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45939.53068935185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45939.53068935185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45939.53068935185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45939.53068935185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45939.53068935185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45939.53068935185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45939.53068935185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45939.53068935185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45939.53068935185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45939.53068935185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45939.53068935185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45939.53068935185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45939.53068935185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45939.53068935185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45939.53068935185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45939.53068935185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45939.53068935185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45939.53068935185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45939.53068935185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45939.53068935185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45939.53068935185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45939.53068935185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45939.53068935185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45939.53068935185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45939.53068935185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45939.53068935185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45939.53068935185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45939.53068935185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45939.53068935185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45939.53068935185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45939.53068935185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45939.53068935185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45939.53068935185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45939.53068935185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45939.53068935185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45939.53068935185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45939.53068935185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45939.53068935185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45939.53068935185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45939.53068935185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45939.53068935185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45939.53068935185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45939.53068935185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45939.53068935185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45939.53068935185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45939.53068935185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45939.53068935185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45939.53068935185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45939.53068935185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45939.53068935185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45939.53068935185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45939.53068935185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45939.53068935185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45939.53068935185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45939.53068935185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45939.53068935185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45939.53068935185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45939.53068935185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45939.53068935185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45939.53068935185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45939.53068935185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45939.53068935185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45939.53068935185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45939.53068935185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45939.53068935185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45939.53068935185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45939.53068935185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45939.53068935185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45939.53068935185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45939.53068935185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45939.53068935185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45939.53068935185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45939.53068935185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45939.53068935185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45939.53068935185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45939.53068935185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45939.53068935185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45939.53068935185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45939.53068935185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45939.53068935185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45939.53068935185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45939.53068935185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45939.53068935185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45939.53068935185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45939.53068935185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45939.53068935185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45939.53068935185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45939.53068935185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45939.53068935185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45939.53068935185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45939.53068935185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45939.53068935185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45939.53068935185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45939.53068935185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45939.53068935185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45939.53068935185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45939.53068935185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45939.53068935185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45939.53068935185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45939.53068935185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45939.53068935185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45939.53068935185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45939.53068935185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45939.53068935185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45939.53068935185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45939.53068935185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45939.53068935185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45939.53068935185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45939.53068935185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45939.53068935185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45939.53068935185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45939.53068935185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45939.53068935185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45939.53068935185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45939.53068935185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45939.53068935185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45939.53068935185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45939.53068935185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45939.53068935185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45939.53068935185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45939.53068935185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45939.53068935185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45939.53068935185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45939.53068935185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45939.53068935185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45939.53068935185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45939.53068935185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45939.53068935185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45939.53068935185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45939.53068935185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45939.53068935185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45939.53068935185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45939.53068935185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45939.53068935185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45939.53068935185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45939.53068935185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45939.53068935185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45939.53068935185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45939.53068935185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45939.53068935185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45939.53068935185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45939.53068935185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45939.53068935185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45939.53068935185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45939.53068935185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45939.53068935185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45939.53068935185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45939.53068935185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45939.53068935185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45939.53068935185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45939.53068935185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45939.53068935185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45939.53068935185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45939.53068935185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45939.53068935185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45939.53068935185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45939.53068935185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45939.53068935185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45939.53068935185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45939.53068935185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45939.53068935185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45939.53068935185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45939.53068935185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45939.53068935185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45939.53068935185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45939.53068935185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45939.53068935185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45939.53068935185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45939.53068935185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45939.53068935185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45939.53068935185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45939.53068935185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45939.53068935185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45939.53068935185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45939.53068935185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45939.53068935185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45939.53068935185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45939.53068935185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45939.53068935185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45939.53068935185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45939.53068935185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45939.53068935185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45939.53068935185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45939.53068935185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45939.53068935185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45939.53068935185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45939.53068935185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45939.53068935185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45939.53068935185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45939.53068935185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45939.53068935185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45939.53068935185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45939.53068935185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45939.53068935185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45939.53068935185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45939.53068935185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45939.53068935185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45939.53068935185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45939.53068935185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45939.53068935185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45939.53068935185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45939.53068935185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45939.53068935185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45939.53068935185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45939.53068935185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45939.53068935185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45939.53068935185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45939.53068935185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45939.53068935185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45939.53068935185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45939.53068935185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45939.53068935185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45939.53068935185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45939.53068935185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45939.53068935185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45939.53068935185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45939.53068935185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45939.53068935185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45939.53068935185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45939.53068935185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45939.53068935185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45939.53068935185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45939.53068935185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45939.53068935185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45939.53068935185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45939.53068935185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45939.53068935185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45939.53068935185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45939.53068935185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45939.53068935185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45939.53068935185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45939.53068935185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45939.53068935185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45939.53068935185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45939.53068935185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45939.53068935185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45939.53068935185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45939.53068935185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45939.53068935185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45939.53068935185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45939.53068935185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45939.53068935185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45939.53068935185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45939.53068935185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45939.53068935185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45939.53068935185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45939.53068935185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45939.53068935185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45939.53068935185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45939.53068935185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45939.53068935185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45939.53068935185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45939.53068935185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45939.53068935185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45939.53068935185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45939.53068935185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45939.53068935185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45939.53068935185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45939.53068935185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45939.53068935185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45939.53068935185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45939.53068935185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45939.53068935185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45939.53068935185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45939.53068935185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45939.53068935185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45939.53068935185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45939.53068935185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45939.53068935185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45939.53068935185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45939.53068935185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45939.53068935185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45939.53068935185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45939.53068935185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45939.53068935185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45939.53068935185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45939.53068935185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45939.53068935185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45939.53068935185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45939.53068935185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45939.53068935185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45939.53068935185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45939.53068935185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45939.53068935185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45939.53068935185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45939.53068935185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45939.53068935185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45939.53068935185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45939.53068935185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45939.53068935185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45939.53068935185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45939.53068935185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45939.53068935185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45939.53068935185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45939.53068935185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45939.53068935185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45939.53068935185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45939.53068935185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45939.53068935185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45939.53068935185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45939.53068935185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45939.53068935185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45939.53068935185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45939.53068935185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45939.53068935185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45939.53068935185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45939.53068935185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45939.53068935185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45939.53068935185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45939.53068935185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45939.53068935185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45939.53068935185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45939.53068935185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45939.53068935185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45939.53068935185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45939.53068935185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45939.53068935185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45939.53068935185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45939.53068935185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45939.53068935185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45939.53068935185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45939.53068935185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45939.53068935185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45939.53068935185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45939.53068935185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45939.53068935185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45939.53068935185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45939.53068935185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45939.53068935185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45939.53068935185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45939.53068935185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45939.53068935185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45939.53068935185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45939.53068935185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45939.53068935185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45939.53068935185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45939.53068935185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45939.53068935185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45939.53068935185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45939.53068935185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45939.53068935185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45939.53068935185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45939.53068935185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45939.53068935185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45939.53068935185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45939.53068935185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45939.53068935185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45939.53068935185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45939.53068935185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45939.53068935185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45939.53068935185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45939.53068935185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45939.53068935185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45939.53068935185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45939.53068935185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45939.53068935185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45939.53068935185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45939.53068935185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45939.53068935185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45939.53068935185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45939.53068935185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45939.53068935185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45939.53068935185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45939.53068935185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45939.53068935185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45939.53068935185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45939.53068935185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45939.53068935185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45939.53068935185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45939.53068935185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45939.53068935185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45939.53068935185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45939.53068935185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45939.53068935185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45939.53068935185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45939.53068935185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45939.53068935185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45939.53068935185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45939.53068935185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45939.53068935185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45939.53068935185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45939.53068935185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45939.53068935185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45939.53068935185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45939.53068935185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45939.53068935185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45939.53068935185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45939.53068935185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45939.53068935185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45939.53068935185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45939.53068935185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45939.53068935185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45939.53068935185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45939.53068935185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45939.53068935185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45939.53068935185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45939.53068935185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45939.53068935185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45939.53068935185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45939.53068935185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45939.53068935185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45939.53068935185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45939.53068935185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45939.53068935185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45939.53068935185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45939.53068935185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45939.53068935185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45939.53068935185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45939.53068935185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45939.53068935185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45939.53068935185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45939.53068935185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45939.53068935185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45939.53068935185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45939.53068935185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45939.53068935185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45939.53068935185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45939.53068935185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45939.53068935185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45939.53068935185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45939.53068935185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45939.53068935185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45939.53068935185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45939.53068935185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45939.53068935185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45939.53068935185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45939.53068935185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45939.53068935185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45939.53068935185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45939.53068935185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45939.53068935185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45939.53068935185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45939.53068935185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45939.53068935185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45939.53068935185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45939.53068935185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45939.53068935185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45939.53068935185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45939.53068935185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45939.53068935185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45939.53068935185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45939.53068935185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45939.53068935185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45939.53068935185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45939.53068935185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45939.53068935185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45939.53068935185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45939.53068935185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45939.53068935185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45939.53068935185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45939.53068935185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45939.53068935185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45939.53068935185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45939.53068935185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45939.53068935185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45939.53068935185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45939.53068935185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45939.53068935185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45939.53068935185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45939.53068935185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45939.53068935185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45939.53068935185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45939.53068935185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45939.53068935185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45939.53068935185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45939.53068935185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45939.53068935185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45939.53068935185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45939.53068935185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45939.53068935185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45939.53068935185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45939.53068935185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45939.53068935185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45939.53068935185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45939.53068935185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45939.53068935185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45939.53068935185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45939.53068935185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45939.53068935185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45939.53068935185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45939.53068935185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45939.53068935185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45939.53068935185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45939.53068935185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45939.53068935185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45939.53068935185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45939.53068935185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45939.53068935185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45939.53068935185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45939.53068935185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45939.53068935185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45939.53068935185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45939.53068935185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45939.53068935185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45939.53068935185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45939.53068935185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45939.53068935185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45939.53068935185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45939.53068935185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45939.53068935185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45939.53068935185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45939.53068935185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45939.53068935185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45939.53068935185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45939.53068935185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45939.53068935185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45939.53068935185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45939.53068935185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45939.53068935185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45939.53068935185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45939.53068935185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45939.53068935185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45939.53068935185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45939.53068935185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45939.53068935185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45939.53068935185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45939.53068935185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45939.53068935185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45939.53068935185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45939.53068935185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45939.53068935185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45939.53068935185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45939.53068935185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45939.53068935185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45939.53068935185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45939.53068935185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45939.53068935185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45939.53068935185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45939.53068935185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45939.53068935185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45939.53068935185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45939.53068935185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45939.53068935185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45939.53068935185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45939.53068935185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45939.53068935185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45939.53068935185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45939.53068935185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45939.53068935185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45939.53068935185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45939.53068935185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45939.53068935185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45939.53068935185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45939.53068935185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45939.53068935185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45939.53068935185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45939.53068935185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45939.53068935185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45939.53068935185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45939.53068935185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45939.53068935185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45939.53068935185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45939.53068935185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45939.53068935185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45939.53068935185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45939.53068935185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45939.53068935185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45939.53068935185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45939.53068935185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45939.53068935185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45939.53068935185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45939.53068935185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45939.53068935185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45939.53068935185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45939.53068935185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45939.53068935185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45939.53068935185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45939.53068935185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45939.53068935185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45939.53068935185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45939.53068935185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45939.53068935185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45939.53068935185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45939.53068935185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45939.53068935185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45939.53068935185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45939.53068935185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45939.53068935185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45939.53068935185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45939.53068935185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45939.53068935185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45939.53068935185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45939.53068935185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45939.53068935185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45939.53068935185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45939.53068935185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45939.53068935185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45939.53068935185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45939.53068935185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45939.53068935185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45939.53068935185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45939.53068935185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45939.53068935185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45939.53068935185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45939.53068935185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45939.53068935185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45939.53068935185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45939.53068935185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45939.53068935185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45939.53068935185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45939.53068935185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45939.53068935185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45939.53068935185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45939.53068935185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45939.53068935185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45939.53068935185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45939.53068935185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45939.53068935185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45939.53068935185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45939.53068935185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45939.53068935185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45939.53068935185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45939.53068935185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45939.53068935185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45939.53068935185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45939.53068935185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45939.53068935185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45939.53068935185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45939.53068935185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45939.53068935185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45939.53068935185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45939.53068935185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45939.53068935185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45939.53068935185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45939.53068935185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45939.53068935185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45939.53068935185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45939.53068935185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45939.53068935185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45939.53068935185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45939.53068935185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45939.53068935185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45939.53068935185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45939.53068935185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45939.53068935185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45939.53068935185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45939.53068935185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45939.53068935185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45939.53068935185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45939.53068935185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45939.53068935185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45939.53068935185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45939.53068935185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45939.53068935185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45939.53068935185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45939.53068935185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45939.53068935185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45939.53068935185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45939.53068935185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45939.53068935185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45939.53068935185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45939.53068935185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45939.53068935185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45939.53068935185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45939.53068935185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45939.53068935185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45939.53068935185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45939.53068935185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45939.53068935185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45939.53068935185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45939.53068935185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45939.53068935185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45939.53068935185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45939.53068935185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45939.53068935185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45939.53068935185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45939.53068935185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45939.53068935185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45939.53068935185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45939.53068935185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45939.53068935185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45939.53068935185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45939.53068935185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45939.53068935185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45939.53068935185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45939.53068935185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45939.53068935185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45939.53068935185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45939.53068935185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45939.53068935185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45939.53068935185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45939.53068935185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45939.53068935185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45939.53068935185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45939.53068935185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45939.53068935185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45939.53068935185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45939.53068935185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45939.53068935185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45939.53068935185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45939.53068935185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45939.53068935185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45939.53068935185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45939.53068935185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45939.53068935185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45939.53068935185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45939.53068935185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45939.53068935185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45939.53068935185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45939.53068935185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45939.53068935185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45939.53068935185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45939.53068935185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45939.53068935185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45939.53068935185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45939.53068935185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45939.53068935185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45939.53068935185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45939.53068935185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45939.53068935185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45939.53068935185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45939.53068935185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45939.53068935185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45939.53068935185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45939.53068935185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45939.53068935185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45939.53068935185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45939.53068935185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45939.53068935185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45939.53068935185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45939.53068935185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45939.53068935185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45939.53068935185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45939.53068935185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45939.53068935185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45939.53068935185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45939.53068935185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45939.53068935185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45939.53068935185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45939.53068935185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45939.53068935185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45939.53068935185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45939.53068935185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45939.53068935185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45939.53068935185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45939.53068935185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45939.53068935185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45939.53068935185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45939.53068935185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45939.53068935185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45939.53068935185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45939.53068935185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45939.53068935185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45939.53068935185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45939.53068935185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45939.53068935185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45939.53068935185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45939.53068935185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45939.53068935185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45939.53068935185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45939.53068935185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45939.53068935185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45939.53068935185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45939.53068935185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45939.53068935185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45939.53068935185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45939.53068935185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45939.53068935185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45939.53068935185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45939.53068935185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45939.53068935185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45939.53068935185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45939.53068935185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45939.53068935185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45939.53068935185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45939.53068935185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45939.53068935185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45939.53068935185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45939.53068935185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45939.53068935185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45939.53068935185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45939.53068935185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45939.53068935185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45939.53068935185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45939.53068935185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45939.53068935185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45939.53068935185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45939.53068935185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45939.53068935185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45939.53068935185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45939.53068935185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45939.53068935185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45939.53068935185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45939.53068935185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45939.53068935185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45939.53068935185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45939.53068935185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45939.53068935185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45939.53068935185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45939.53068935185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45939.53068935185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45939.53068935185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45939.53068935185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45939.53068935185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45939.53068935185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45939.53068935185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45939.53068935185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45939.53068935185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45939.53068935185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45939.53068935185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45939.53068935185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45939.53068935185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45939.53068935185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45939.53068935185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45939.53068935185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45939.53068935185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45939.53068935185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45939.53068935185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45939.53068935185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45939.53068935185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45939.53068935185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45939.53068935185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45939.53068935185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45939.53068935185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45939.53068935185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45939.53068935185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45939.53068935185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45939.53068935185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45939.53068935185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45939.53068935185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45939.53068935185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45939.53068935185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45939.53068935185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45939.53068935185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45939.53068935185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45939.53068935185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45939.53068935185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45939.53068935185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45939.53068935185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45939.53068935185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45939.53068935185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45939.53068935185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45939.53068935185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45939.53068935185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45939.53068935185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45939.53068935185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45939.53068935185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45939.53068935185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45939.53068935185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45939.53068935185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45939.53068935185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45939.53068935185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45939.53068935185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45939.53068935185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45939.53068935185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45939.53068935185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45939.53068935185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45939.53068935185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45939.53068935185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45939.53068935185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45939.53068935185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45939.53068935185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45939.53068935185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45939.53068935185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45939.53068935185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45939.53068935185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45939.53068935185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45939.53068935185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45939.53068935185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45939.53068935185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45939.53068935185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45939.53068935185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45939.53068935185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45939.53068935185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45939.53068935185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45939.53068935185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45939.53068935185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45939.53068935185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45939.53068935185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45939.53068935185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45939.53068935185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45939.53068935185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45939.53068935185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45939.53068935185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45939.53068935185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45939.53068935185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45939.53068935185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45939.53068935185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45939.53068935185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45939.53068935185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45939.53068935185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45939.53068935185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45939.53068935185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45939.53068935185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45939.53068935185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45939.53068935185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45939.53068935185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45939.53068935185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45939.53068935185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45939.53068935185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45939.53068935185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45939.53068935185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45939.53068935185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45939.53068935185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45939.53068935185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45939.53068935185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45939.53068935185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45939.53068935185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45939.53068935185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45939.53068935185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45939.53068935185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45939.53068935185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45939.53068935185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45939.53068935185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45939.53068935185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45939.53068935185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45939.53068935185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45939.53068935185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45939.53068935185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45939.53068935185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45939.53068935185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45939.53068935185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45939.53068935185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45939.53068935185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45939.53068935185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45939.53068935185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45939.53068935185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45939.53068935185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45939.53068935185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45939.53068935185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45939.53068935185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45939.53068935185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45939.53068935185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45939.53068935185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45939.53068935185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45939.53068935185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45939.53068935185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45939.53068935185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45939.53068935185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45939.53068935185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45939.53068935185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45939.53068935185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45939.53068935185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45939.53068935185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45939.53068935185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45939.53068935185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45939.53068935185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45939.53068935185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45939.53068935185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45939.53068935185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45939.53068935185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45939.53068935185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45939.53068935185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45939.53068935185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45939.53068935185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45939.53068935185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45939.53068935185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45939.53068935185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45939.53068935185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45939.53068935185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45939.53068935185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45939.53068935185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45939.53068935185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45939.53068935185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45939.53068935185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45939.53068935185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45939.53068935185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45939.53068935185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45939.53068935185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45939.53068935185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45939.53068935185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45939.53068935185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45939.53068935185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45939.53068935185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45939.53068935185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45939.53068935185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45939.53068935185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45939.53068935185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45939.53068935185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45939.53068935185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45939.53068935185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45939.53068935185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45939.53068935185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45939.53068935185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45939.53068935185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45939.53068935185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45939.53068935185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45939.53068935185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45939.53068935185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45939.53068935185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45939.53068935185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45939.53068935185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45939.53068935185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45939.53068935185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45939.53068935185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45939.53068935185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45939.53068935185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45939.53068935185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45939.53068935185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45939.53068935185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45939.53068935185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45939.53068935185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45939.53068935185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45939.53068935185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45939.53068935185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45939.53068935185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45939.53068935185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45939.53068935185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45939.53068935185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45939.53068935185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45939.53068935185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45939.53068935185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45939.53068935185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45939.53068935185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45939.53068935185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45939.53068935185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45939.53068935185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45939.53068935185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45939.53068935185</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236.04997175925382</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22456</v>
      </c>
      <c r="E3" s="104" t="s">
        <v>38964</v>
      </c>
      <c r="F3" s="131">
        <v>45939.504918981482</v>
      </c>
      <c r="G3" s="132">
        <f ca="1">IFERROR(NOW()-F3,"")</f>
        <v>2.5770370368263684E-2</v>
      </c>
      <c r="H3" s="131">
        <v>45939.488055555557</v>
      </c>
      <c r="I3" s="127" t="str">
        <f>IFERROR(VLOOKUP(D3,DB!A:F,6,0),"")</f>
        <v>Generator-SG</v>
      </c>
      <c r="J3" s="127" t="str">
        <f>IFERROR(VLOOKUP(D3,DB!A:G,7,0),"")</f>
        <v>Dead</v>
      </c>
      <c r="K3" s="133" t="s">
        <v>39057</v>
      </c>
      <c r="L3" s="129" t="str">
        <f>IFERROR(VLOOKUP(D3,DB!A:I,9,0),"")</f>
        <v>Latis</v>
      </c>
    </row>
    <row r="4" spans="1:16" ht="15" customHeight="1">
      <c r="A4" s="127" t="s">
        <v>39058</v>
      </c>
      <c r="B4" s="127" t="str">
        <f>IFERROR(VLOOKUP(D4,DB!A:K,11,0),"")</f>
        <v>R4</v>
      </c>
      <c r="C4" s="128">
        <v>1</v>
      </c>
      <c r="D4" s="129" t="s">
        <v>35003</v>
      </c>
      <c r="E4" s="104" t="s">
        <v>38964</v>
      </c>
      <c r="F4" s="131">
        <v>45939.505787037036</v>
      </c>
      <c r="G4" s="132">
        <f ca="1">IFERROR(NOW()-F4,"")</f>
        <v>2.4902314813516568E-2</v>
      </c>
      <c r="H4" s="131">
        <v>45939.499722222223</v>
      </c>
      <c r="I4" s="127" t="str">
        <f>IFERROR(VLOOKUP(D4,DB!A:F,6,0),"")</f>
        <v>Generator-SG</v>
      </c>
      <c r="J4" s="127" t="str">
        <f>IFERROR(VLOOKUP(D4,DB!A:G,7,0),"")</f>
        <v>Vandalized</v>
      </c>
      <c r="K4" s="133" t="s">
        <v>39059</v>
      </c>
      <c r="L4" s="129" t="str">
        <f>IFERROR(VLOOKUP(D4,DB!A:I,9,0),"")</f>
        <v>Latis</v>
      </c>
    </row>
    <row r="5" spans="1:16" ht="15" customHeight="1">
      <c r="A5" s="127"/>
      <c r="B5" s="127" t="str">
        <f>IFERROR(VLOOKUP(D5,DB!A:K,11,0),"")</f>
        <v/>
      </c>
      <c r="C5" s="128"/>
      <c r="D5" s="129"/>
      <c r="E5" s="104" t="s">
        <v>38964</v>
      </c>
      <c r="F5" s="131"/>
      <c r="G5" s="132">
        <f ca="1">IFERROR(NOW()-F5,"")</f>
        <v>45939.53068935185</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t="s">
        <v>38964</v>
      </c>
      <c r="F6" s="131"/>
      <c r="G6" s="132">
        <f ca="1">IFERROR(NOW()-F6,"")</f>
        <v>45939.53068935185</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t="s">
        <v>38964</v>
      </c>
      <c r="F7" s="131"/>
      <c r="G7" s="132">
        <f ca="1">IFERROR(NOW()-F7,"")</f>
        <v>45939.53068935185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t="s">
        <v>38964</v>
      </c>
      <c r="F8" s="131"/>
      <c r="G8" s="132">
        <f ca="1">IFERROR(NOW()-F8,"")</f>
        <v>45939.53068935185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t="s">
        <v>38964</v>
      </c>
      <c r="F9" s="131"/>
      <c r="G9" s="132">
        <f ca="1">IFERROR(NOW()-F9,"")</f>
        <v>45939.53068935185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68"/>
      <c r="E10" s="104" t="s">
        <v>38964</v>
      </c>
      <c r="F10" s="131"/>
      <c r="G10" s="132">
        <f ca="1">IFERROR(NOW()-F10,"")</f>
        <v>45939.53068935185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45939.53068935185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45939.53068935185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45939.53068935185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45939.53068935185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45939.53068935185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45939.53068935185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45939.53068935185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45939.53068935185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45939.53068935185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45939.53068935185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45939.53068935185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45939.53068935185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45939.53068935185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45939.53068935185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45939.53068935185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45939.53068935185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45939.53068935185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45939.53068935185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45939.53068935185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45939.53068935185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45939.53068935185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45939.53068935185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45939.53068935185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45939.53068935185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45939.53068935185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45939.53068935185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45939.53068935185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45939.53068935185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45939.53068935185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45939.53068935185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45939.53068935185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45939.53068935185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45939.53068935185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45939.53068935185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45939.53068935185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45939.53068935185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45939.53068935185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45939.53068935185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45939.53068935185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45939.53068935185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45939.53068935185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45939.53068935185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45939.53068935185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45939.53068935185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45939.53068935185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45939.53068935185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45939.53068935185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45939.53068935185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45939.53068935185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45939.53068935185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45939.53068935185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45939.53068935185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45939.53068935185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45939.53068935185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45939.53068935185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45939.53068935185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45939.53068935185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45939.53068935185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45939.53068935185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45939.53068935185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45939.53068935185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45939.53068935185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45939.53068935185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45939.53068935185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45939.53068935185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45939.53068935185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45939.53068935185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45939.53068935185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45939.53068935185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45939.53068935185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45939.53068935185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45939.53068935185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45939.53068935185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45939.53068935185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45939.53068935185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45939.53068935185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45939.53068935185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45939.53068935185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45939.53068935185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45939.53068935185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45939.53068935185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45939.53068935185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45939.53068935185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45939.53068935185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45939.53068935185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45939.53068935185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45939.53068935185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45939.53068935185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45939.53068935185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45939.53068935185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45939.53068935185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45939.53068935185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45939.53068935185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45939.53068935185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45939.53068935185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45939.53068935185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45939.53068935185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45939.53068935185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45939.53068935185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45939.53068935185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45939.53068935185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45939.53068935185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45939.53068935185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45939.53068935185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45939.53068935185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45939.53068935185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45939.53068935185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45939.53068935185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45939.53068935185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45939.53068935185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45939.53068935185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45939.53068935185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45939.53068935185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45939.53068935185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45939.53068935185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45939.53068935185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45939.53068935185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45939.53068935185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45939.53068935185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45939.53068935185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45939.53068935185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45939.53068935185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45939.53068935185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45939.53068935185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45939.53068935185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45939.53068935185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45939.53068935185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45939.53068935185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45939.53068935185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45939.53068935185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45939.53068935185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45939.53068935185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45939.53068935185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45939.53068935185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45939.53068935185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45939.53068935185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45939.53068935185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45939.53068935185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45939.53068935185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45939.53068935185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45939.53068935185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45939.53068935185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45939.53068935185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45939.53068935185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45939.53068935185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45939.53068935185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45939.53068935185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45939.53068935185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45939.53068935185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45939.53068935185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45939.53068935185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45939.53068935185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45939.53068935185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45939.53068935185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45939.53068935185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45939.53068935185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45939.53068935185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45939.53068935185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45939.53068935185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45939.53068935185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45939.53068935185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45939.53068935185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45939.53068935185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45939.53068935185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45939.53068935185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45939.53068935185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45939.53068935185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45939.53068935185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45939.53068935185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45939.53068935185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45939.53068935185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45939.53068935185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45939.53068935185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45939.53068935185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45939.53068935185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45939.53068935185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45939.53068935185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45939.53068935185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45939.53068935185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45939.53068935185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45939.53068935185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45939.53068935185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45939.53068935185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45939.53068935185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45939.53068935185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45939.53068935185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45939.53068935185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45939.53068935185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45939.53068935185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45939.53068935185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45939.53068935185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45939.53068935185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45939.53068935185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45939.53068935185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45939.53068935185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45939.53068935185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45939.53068935185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45939.53068935185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45939.53068935185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45939.53068935185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45939.53068935185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45939.53068935185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45939.53068935185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45939.53068935185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45939.53068935185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45939.53068935185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45939.53068935185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45939.53068935185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45939.53068935185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45939.53068935185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45939.53068935185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45939.53068935185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45939.53068935185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45939.53068935185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45939.53068935185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45939.53068935185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45939.53068935185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45939.53068935185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45939.53068935185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45939.53068935185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45939.53068935185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45939.53068935185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45939.53068935185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45939.53068935185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45939.53068935185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45939.53068935185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45939.53068935185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45939.53068935185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45939.53068935185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45939.53068935185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45939.53068935185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45939.53068935185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45939.53068935185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45939.53068935185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45939.53068935185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45939.53068935185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45939.53068935185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45939.53068935185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45939.53068935185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45939.53068935185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45939.53068935185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45939.53068935185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45939.53068935185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45939.53068935185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45939.53068935185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45939.53068935185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45939.53068935185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45939.53068935185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45939.53068935185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45939.53068935185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45939.53068935185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45939.53068935185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45939.53068935185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45939.53068935185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45939.53068935185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45939.53068935185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45939.53068935185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45939.53068935185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45939.53068935185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45939.53068935185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45939.53068935185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45939.53068935185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45939.53068935185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45939.53068935185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45939.53068935185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45939.53068935185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45939.53068935185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45939.53068935185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45939.53068935185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45939.53068935185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45939.53068935185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45939.53068935185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45939.53068935185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45939.53068935185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45939.53068935185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45939.53068935185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45939.53068935185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45939.53068935185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45939.53068935185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45939.53068935185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45939.53068935185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45939.53068935185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45939.53068935185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45939.53068935185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45939.53068935185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45939.53068935185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45939.53068935185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45939.53068935185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45939.53068935185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45939.53068935185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45939.53068935185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45939.53068935185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45939.53068935185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45939.53068935185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45939.53068935185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45939.53068935185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45939.53068935185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45939.53068935185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45939.53068935185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45939.53068935185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45939.53068935185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45939.53068935185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45939.53068935185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45939.53068935185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45939.53068935185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45939.53068935185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45939.53068935185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45939.53068935185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45939.53068935185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45939.53068935185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45939.53068935185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45939.53068935185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45939.53068935185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45939.53068935185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45939.53068935185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45939.53068935185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45939.53068935185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45939.53068935185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45939.53068935185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45939.53068935185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45939.53068935185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45939.53068935185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45939.53068935185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45939.53068935185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45939.53068935185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45939.53068935185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45939.53068935185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45939.53068935185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45939.53068935185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45939.53068935185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45939.53068935185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45939.53068935185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45939.53068935185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45939.53068935185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45939.53068935185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45939.53068935185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45939.53068935185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45939.53068935185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45939.53068935185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45939.53068935185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45939.53068935185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45939.53068935185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45939.53068935185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45939.53068935185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45939.53068935185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45939.53068935185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45939.53068935185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45939.53068935185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45939.53068935185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45939.53068935185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45939.53068935185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45939.53068935185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45939.53068935185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45939.53068935185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45939.53068935185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45939.53068935185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45939.53068935185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45939.53068935185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45939.53068935185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45939.53068935185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45939.53068935185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45939.53068935185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45939.53068935185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45939.53068935185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45939.53068935185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45939.53068935185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45939.53068935185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45939.53068935185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45939.53068935185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45939.53068935185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45939.53068935185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45939.53068935185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45939.53068935185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45939.53068935185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45939.53068935185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45939.53068935185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45939.53068935185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45939.53068935185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45939.53068935185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45939.53068935185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45939.53068935185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45939.53068935185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45939.53068935185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45939.53068935185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45939.53068935185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45939.53068935185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45939.53068935185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45939.53068935185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45939.53068935185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45939.53068935185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45939.53068935185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45939.53068935185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45939.53068935185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45939.53068935185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45939.53068935185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45939.53068935185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45939.53068935185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45939.53068935185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45939.53068935185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45939.53068935185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45939.53068935185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45939.53068935185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45939.53068935185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45939.53068935185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45939.53068935185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45939.53068935185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45939.53068935185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45939.53068935185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45939.53068935185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45939.53068935185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45939.53068935185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45939.53068935185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45939.53068935185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45939.53068935185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45939.53068935185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45939.53068935185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45939.53068935185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45939.53068935185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45939.53068935185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45939.53068935185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45939.53068935185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45939.53068935185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45939.53068935185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45939.53068935185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45939.53068935185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45939.53068935185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45939.53068935185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45939.53068935185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45939.53068935185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45939.53068935185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45939.53068935185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45939.53068935185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45939.53068935185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45939.53068935185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45939.53068935185</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45939.53068935185</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45939.53068935185</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45939.53068935185</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45939.53068935185</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45939.53068935185</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45939.53068935185</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45939.53068935185</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45939.53068935185</v>
      </c>
      <c r="H453" s="131"/>
      <c r="I453" s="127" t="str">
        <f>IFERROR(VLOOKUP(D453,DB!A:F,6,0),"")</f>
        <v/>
      </c>
      <c r="J453" s="127" t="str">
        <f>IFERROR(VLOOKUP(D453,DB!A:G,7,0),"")</f>
        <v/>
      </c>
      <c r="K453" s="133"/>
      <c r="L453" s="129" t="str">
        <f>IFERROR(VLOOKUP(D453,DB!A:I,9,0),"")</f>
        <v/>
      </c>
    </row>
    <row r="454" spans="1:12" ht="15" customHeight="1">
      <c r="A454" s="134"/>
      <c r="B454" s="134" t="str">
        <f>IFERROR(VLOOKUP(D454,DB!A:K,11,0),"")</f>
        <v/>
      </c>
      <c r="C454" s="135"/>
      <c r="D454" s="136"/>
      <c r="E454" s="137"/>
      <c r="F454" s="138"/>
      <c r="G454" s="139">
        <f ca="1">IFERROR(NOW()-F454,"")</f>
        <v>45939.53068935185</v>
      </c>
      <c r="H454" s="138"/>
      <c r="I454" s="134" t="str">
        <f>IFERROR(VLOOKUP(D454,DB!A:F,6,0),"")</f>
        <v/>
      </c>
      <c r="J454" s="134" t="str">
        <f>IFERROR(VLOOKUP(D454,DB!A:G,7,0),"")</f>
        <v/>
      </c>
      <c r="K454" s="140"/>
      <c r="L454" s="136" t="str">
        <f>IFERROR(VLOOKUP(D454,DB!A:I,9,0),"")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7">
        <f ca="1">IFERROR(NOW()-F2,"")</f>
        <v>47.698629166661703</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7">
        <f t="shared" ref="G3" ca="1" si="0">IFERROR(NOW()-F3,"")</f>
        <v>13.341812037033378</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2" ca="1" si="1">IFERROR(NOW()-F4,"")</f>
        <v>45939.53068935185</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45939.53068935185</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45939.53068935185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45939.53068935185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45939.53068935185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45939.53068935185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45939.53068935185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45939.53068935185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45939.53068935185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45939.53068935185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45939.53068935185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45939.53068935185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45939.53068935185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45939.53068935185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45939.53068935185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45939.53068935185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45939.53068935185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45939.53068935185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45939.53068935185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45939.53068935185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45939.53068935185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45939.53068935185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45939.53068935185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45939.53068935185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45939.53068935185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45939.53068935185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45939.53068935185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45939.53068935185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45939.53068935185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45939.53068935185</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45939.53068935185</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45939.53068935185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45939.53068935185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45939.53068935185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45939.53068935185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45939.53068935185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45939.53068935185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45939.53068935185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45939.53068935185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45939.53068935185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45939.53068935185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45939.53068935185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45939.53068935185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45939.53068935185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45939.53068935185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45939.53068935185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45939.53068935185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45939.53068935185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45939.53068935185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45939.53068935185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45939.53068935185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45939.53068935185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45939.53068935185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45939.53068935185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45939.53068935185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45939.53068935185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45939.53068935185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45939.53068935185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45939.53068935185</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45939.53068935185</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45939.53068935185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45939.53068935185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45939.53068935185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45939.53068935185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45939.53068935185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45939.53068935185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45939.53068935185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45939.53068935185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45939.53068935185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45939.53068935185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45939.53068935185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45939.53068935185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45939.53068935185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45939.53068935185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45939.53068935185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45939.53068935185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45939.53068935185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45939.53068935185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45939.53068935185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45939.53068935185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45939.53068935185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45939.53068935185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45939.53068935185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45939.53068935185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45939.53068935185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45939.53068935185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45939.53068935185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45939.53068935185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45939.53068935185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45939.53068935185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45939.53068935185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45939.53068935185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45939.53068935185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45939.53068935185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45939.53068935185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45939.53068935185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45939.53068935185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45939.53068935185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45939.53068935185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45939.53068935185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45939.53068935185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45939.53068935185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45939.53068935185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45939.53068935185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45939.53068935185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45939.53068935185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45939.53068935185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45939.53068935185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45939.53068935185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45939.53068935185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45939.53068935185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45939.53068935185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45939.53068935185</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45939.53068935185</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tabSelected="1" workbookViewId="0">
      <selection activeCell="C7" sqref="C7: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12.757842129627534</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1.6268518520519137E-3</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5.6497171296286979</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4.5884439814763027</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39071</v>
      </c>
      <c r="B6" s="149" t="str">
        <f>IFERROR(VLOOKUP(D6,DB!A:K,11,0),"")</f>
        <v>R6</v>
      </c>
      <c r="C6" s="149">
        <v>1</v>
      </c>
      <c r="D6" s="149" t="s">
        <v>33684</v>
      </c>
      <c r="E6" s="148" t="s">
        <v>39065</v>
      </c>
      <c r="F6" s="154">
        <v>45939.529398148145</v>
      </c>
      <c r="G6" s="151">
        <f ca="1">IFERROR(NOW()-F6,"-")</f>
        <v>1.2912037054775283E-3</v>
      </c>
      <c r="H6" s="154">
        <v>45937.667847222219</v>
      </c>
      <c r="I6" s="149" t="str">
        <f>IFERROR(VLOOKUP(D6,DB!A:F,6,0),"")</f>
        <v>SCECO</v>
      </c>
      <c r="J6" s="149" t="str">
        <f>IFERROR(VLOOKUP(D6,DB!A:G,7,0),"")</f>
        <v>Weak</v>
      </c>
      <c r="K6" s="155" t="s">
        <v>39072</v>
      </c>
      <c r="L6" s="149" t="str">
        <f>IFERROR(VLOOKUP(D6,DB!A:I,9,0),"")</f>
        <v>Latis</v>
      </c>
    </row>
    <row r="7" spans="1:16383" ht="31.5" customHeight="1">
      <c r="A7" s="160" t="s">
        <v>39073</v>
      </c>
      <c r="B7" s="160" t="str">
        <f>IFERROR(VLOOKUP(D7,DB!A:K,11,0),"")</f>
        <v>R6</v>
      </c>
      <c r="C7" s="169">
        <v>1</v>
      </c>
      <c r="D7" s="169" t="s">
        <v>33325</v>
      </c>
      <c r="E7" s="160" t="s">
        <v>38964</v>
      </c>
      <c r="F7" s="160"/>
      <c r="G7" s="151">
        <f ca="1">IFERROR(NOW()-F7,"-")</f>
        <v>45939.53068935185</v>
      </c>
      <c r="H7" s="165">
        <v>45939.45239583333</v>
      </c>
      <c r="I7" s="160" t="str">
        <f>IFERROR(VLOOKUP(D7,DB!A:F,6,0),"")</f>
        <v>Generator-SG</v>
      </c>
      <c r="J7" s="160" t="str">
        <f>IFERROR(VLOOKUP(D7,DB!A:G,7,0),"")</f>
        <v>Vandalized</v>
      </c>
      <c r="K7" s="160" t="s">
        <v>39074</v>
      </c>
      <c r="L7" s="160" t="str">
        <f>IFERROR(VLOOKUP(D7,DB!A:I,9,0),"")</f>
        <v>Latis</v>
      </c>
    </row>
    <row r="8" spans="1:16383" ht="31.5" customHeight="1">
      <c r="A8" s="160"/>
      <c r="B8" s="160" t="str">
        <f>IFERROR(VLOOKUP(D8,DB!A:K,11,0),"")</f>
        <v/>
      </c>
      <c r="C8" s="160"/>
      <c r="D8" s="159"/>
      <c r="E8" s="160"/>
      <c r="F8" s="160"/>
      <c r="G8" s="151">
        <f ca="1">IFERROR(NOW()-F8,"-")</f>
        <v>45939.53068935185</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45939.53068935185</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45939.53068935185</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45939.53068935185</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45939.53068935185</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45939.53068935185</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45939.53068935185</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45939.53068935185</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45939.53068935185</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45939.53068935185</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45939.53068935185</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45939.53068935185</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45939.53068935185</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45939.53068935185</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45939.53068935185</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45939.53068935185</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45939.53068935185</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45939.53068935185</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45939.53068935185</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45939.53068935185</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45939.53068935185</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45939.53068935185</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45939.53068935185</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45939.53068935185</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45939.53068935185</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45939.53068935185</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45939.53068935185</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45939.53068935185</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45939.53068935185</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45939.53068935185</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45939.53068935185</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45939.53068935185</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45939.53068935185</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45939.53068935185</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45939.53068935185</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45939.53068935185</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45939.53068935185</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45939.53068935185</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45939.53068935185</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45939.53068935185</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45939.53068935185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45939.53068935185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45939.53068935185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45939.53068935185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45939.53068935185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45939.53068935185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45939.53068935185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45939.53068935185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45939.53068935185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45939.53068935185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45939.53068935185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45939.53068935185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45939.53068935185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45939.53068935185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45939.53068935185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45939.53068935185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45939.53068935185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45939.53068935185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45939.53068935185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45939.53068935185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45939.53068935185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45939.53068935185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45939.53068935185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45939.53068935185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45939.53068935185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45939.53068935185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45939.53068935185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45939.53068935185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45939.53068935185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45939.53068935185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45939.53068935185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45939.53068935185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45939.53068935185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45939.53068935185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45939.53068935185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45939.53068935185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45939.53068935185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45939.53068935185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45939.53068935185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45939.53068935185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45939.53068935185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45939.53068935185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45939.53068935185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45939.53068935185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45939.53068935185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45939.53068935185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45939.53068935185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45939.53068935185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45939.53068935185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45939.53068935185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45939.53068935185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45939.53068935185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45939.53068935185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45939.53068935185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45939.53068935185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45939.53068935185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45939.53068935185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45939.53068935185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45939.53068935185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45939.53068935185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45939.53068935185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45939.53068935185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45939.53068935185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45939.53068935185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45939.53068935185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45939.53068935185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45939.53068935185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45939.53068935185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45939.53068935185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45939.53068935185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45939.53068935185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45939.53068935185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45939.53068935185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45939.53068935185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45939.53068935185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45939.53068935185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45939.53068935185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45939.53068935185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45939.53068935185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45939.53068935185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45939.53068935185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45939.53068935185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45939.53068935185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45939.53068935185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45939.53068935185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45939.53068935185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45939.53068935185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45939.53068935185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45939.53068935185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45939.53068935185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45939.53068935185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45939.53068935185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45939.53068935185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45939.53068935185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45939.53068935185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45939.53068935185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45939.53068935185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45939.53068935185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45939.53068935185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45939.53068935185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45939.53068935185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45939.53068935185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45939.53068935185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45939.53068935185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45939.53068935185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45939.53068935185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45939.53068935185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45939.53068935185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45939.53068935185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45939.53068935185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45939.53068935185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45939.53068935185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45939.53068935185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45939.53068935185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45939.53068935185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45939.53068935185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45939.53068935185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45939.53068935185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45939.53068935185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45939.53068935185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45939.53068935185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45939.53068935185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45939.53068935185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45939.53068935185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45939.53068935185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45939.53068935185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45939.53068935185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45939.53068935185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45939.53068935185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45939.53068935185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45939.53068935185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45939.53068935185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45939.53068935185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45939.53068935185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45939.53068935185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45939.53068935185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45939.53068935185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45939.53068935185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45939.53068935185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45939.53068935185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45939.53068935185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45939.53068935185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45939.53068935185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45939.53068935185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45939.53068935185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45939.53068935185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45939.53068935185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45939.53068935185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45939.53068935185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45939.53068935185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45939.53068935185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45939.53068935185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45939.53068935185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45939.53068935185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45939.53068935185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45939.53068935185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45939.53068935185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45939.53068935185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45939.53068935185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45939.53068935185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45939.53068935185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45939.53068935185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45939.53068935185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45939.53068935185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45939.53068935185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45939.53068935185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45939.53068935185</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2025-10-09T09:45:02Z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