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59" documentId="13_ncr:1_{F6CB121F-512D-4AA6-A0C1-0FB36C537598}" xr6:coauthVersionLast="47" xr6:coauthVersionMax="47" xr10:uidLastSave="{2582E859-2DD8-44E9-AB82-DD806F762650}"/>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<sst xmlns="http://schemas.openxmlformats.org/spreadsheetml/2006/main" count="178578" uniqueCount="39075">
  <si>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</si>
  <si>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</si>
  <si>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</si>
  <si>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</si>
  <si>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</si>
  <si>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</si>
  <si>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</si>
  <si>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</si>
  <si>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</si>
  <si>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</si>
  <si>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</si>
  <si>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</si>
  <si>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</si>
  <si>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</si>
  <si>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</si>
  <si>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</si>
  <si>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</si>
  <si>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</si>
  <si>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</si>
  <si>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</si>
  <si>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</si>
  <si>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</si>
  <si>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</si>
  <si>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</si>
  <si>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</si>
  <si>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</si>
  <si>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</si>
  <si>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</si>
  <si>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</si>
  <si>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</si>
  <si>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</si>
  <si>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</si>
  <si>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</si>
  <si>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</si>
  <si>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</si>
  <si>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</si>
  <si>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</si>
  <si>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</si>
  <si>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</si>
  <si>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</si>
  <si>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</si>
  <si>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</si>
  <si>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</si>
  <si>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</si>
  <si>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</si>
  <si>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</si>
  <si>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</si>
  <si>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</si>
  <si>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</si>
  <si>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</si>
  <si>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</si>
  <si>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</si>
  <si>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</si>
  <si>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</si>
  <si>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</si>
  <si>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</si>
  <si>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</si>
  <si>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</si>
  <si>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</si>
  <si>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</si>
  <si>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</si>
  <si>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</si>
  <si>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</si>
  <si>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</si>
  <si>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</si>
  <si>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</si>
  <si>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</si>
  <si>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</si>
  <si>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</si>
  <si>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</si>
  <si>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</si>
  <si>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</si>
  <si>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</si>
  <si>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</si>
  <si>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</si>
  <si>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</si>
  <si>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</si>
  <si>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</si>
  <si>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</si>
  <si>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</si>
  <si>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</si>
  <si>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</si>
  <si>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</si>
  <si>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</si>
  <si>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</si>
  <si>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</si>
  <si>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</si>
  <si>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</si>
  <si>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</si>
  <si>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</si>
  <si>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</si>
  <si>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</si>
  <si>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</si>
  <si>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</si>
  <si>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</si>
  <si>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</si>
  <si>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</si>
  <si>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</si>
  <si>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</si>
  <si>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</si>
  <si>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</si>
  <si>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</si>
  <si>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</si>
  <si>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</si>
  <si>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</si>
  <si>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</si>
  <si>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</si>
  <si>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</si>
  <si>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</si>
  <si>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</si>
  <si>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</si>
  <si>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</si>
  <si>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</si>
  <si>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</si>
  <si>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</si>
  <si>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</si>
  <si>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</si>
  <si>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</si>
  <si>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</si>
  <si>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</si>
  <si>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</si>
  <si>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</si>
  <si>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</si>
  <si>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</si>
  <si>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</si>
  <si>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</si>
  <si>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</si>
  <si>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</si>
  <si>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</si>
  <si>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</si>
  <si>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</si>
  <si>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</si>
  <si>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</si>
  <si>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</si>
  <si>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</si>
  <si>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</si>
  <si>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</si>
  <si>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</si>
  <si>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</si>
  <si>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</si>
  <si>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</si>
  <si>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</si>
  <si>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</si>
  <si>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</si>
  <si>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</si>
  <si>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</si>
  <si>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</si>
  <si>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</si>
  <si>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</si>
  <si>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</si>
  <si>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</si>
  <si>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</si>
  <si>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</si>
  <si>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</si>
  <si>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</si>
  <si>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</si>
  <si>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</si>
  <si>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</si>
  <si>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</si>
  <si>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</si>
  <si>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</si>
  <si>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</si>
  <si>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</si>
  <si>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</si>
  <si>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</si>
  <si>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</si>
  <si>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</si>
  <si>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</si>
  <si>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</si>
  <si>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</si>
  <si>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</si>
  <si>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</si>
  <si>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</si>
  <si>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</si>
  <si>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</si>
  <si>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</si>
  <si>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</si>
  <si>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</si>
  <si>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</si>
  <si>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</si>
  <si>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</si>
  <si>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</si>
  <si>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</si>
  <si>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</si>
  <si>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</si>
  <si>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</si>
  <si>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</si>
  <si>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</si>
  <si>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</si>
  <si>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</si>
  <si>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</si>
  <si>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</si>
  <si>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</si>
  <si>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</si>
  <si>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</si>
  <si>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</si>
  <si>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</si>
  <si>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</si>
  <si>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</si>
  <si>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</si>
  <si>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</si>
  <si>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</si>
  <si>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</si>
  <si>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</si>
  <si>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</si>
  <si>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</si>
  <si>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</si>
  <si>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</si>
  <si>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</si>
  <si>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</si>
  <si>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</si>
  <si>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</si>
  <si>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</si>
  <si>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</si>
  <si>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</si>
  <si>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</si>
  <si>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</si>
  <si>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</si>
  <si>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</si>
  <si>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</si>
  <si>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</si>
  <si>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</si>
  <si>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</si>
  <si>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</si>
  <si>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</si>
  <si>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</si>
  <si>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</si>
  <si>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</si>
  <si>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</si>
  <si>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</si>
  <si>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</si>
  <si>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</si>
  <si>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</si>
  <si>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</si>
  <si>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</si>
  <si>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</si>
  <si>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</si>
  <si>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</si>
  <si>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</si>
  <si>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</si>
  <si>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</si>
  <si>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</si>
  <si>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</si>
  <si>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</si>
  <si>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</si>
  <si>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</si>
  <si>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</si>
  <si>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</si>
  <si>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</si>
  <si>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</si>
  <si>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</si>
  <si>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</si>
  <si>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</si>
  <si>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</si>
  <si>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</si>
  <si>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</si>
  <si>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</si>
  <si>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</si>
  <si>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</si>
  <si>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</si>
  <si>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</si>
  <si>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</si>
  <si>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</si>
  <si>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</si>
  <si>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</si>
  <si>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</si>
  <si>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</si>
  <si>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</si>
  <si>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</si>
  <si>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</si>
  <si>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</si>
  <si>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</si>
  <si>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</si>
  <si>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</si>
  <si>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</si>
  <si>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</si>
  <si>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</si>
  <si>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</si>
  <si>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</si>
  <si>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</si>
  <si>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</si>
  <si>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</si>
  <si>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</si>
  <si>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</si>
  <si>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</si>
  <si>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</si>
  <si>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</si>
  <si>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</si>
  <si>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</si>
  <si>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</si>
  <si>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</si>
  <si>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</si>
  <si>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</si>
  <si>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</si>
  <si>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</si>
  <si>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</si>
  <si>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</si>
  <si>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</si>
  <si>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</si>
  <si>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</si>
  <si>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</si>
  <si>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</si>
  <si>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</si>
  <si>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</si>
  <si>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</si>
  <si>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</si>
  <si>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</si>
  <si>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</si>
  <si>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</si>
  <si>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</si>
  <si>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</si>
  <si>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</si>
  <si>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</si>
  <si>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</si>
  <si>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</si>
  <si>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</si>
  <si>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</si>
  <si>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</si>
  <si>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</si>
  <si>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</si>
  <si>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</si>
  <si>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</si>
  <si>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</si>
  <si>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</si>
  <si>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</si>
  <si>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</si>
  <si>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</si>
  <si>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</si>
  <si>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</si>
  <si>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</si>
  <si>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</si>
  <si>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</si>
  <si>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</si>
  <si>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</si>
  <si>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</si>
  <si>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</si>
  <si>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</si>
  <si>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</si>
  <si>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</si>
  <si>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</si>
  <si>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</si>
  <si>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</si>
  <si>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</si>
  <si>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</si>
  <si>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</si>
  <si>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</si>
  <si>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</si>
  <si>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</si>
  <si>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</si>
  <si>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</si>
  <si>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</si>
  <si>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</si>
  <si>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</si>
  <si>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</si>
  <si>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</si>
  <si>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</si>
  <si>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</si>
  <si>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</si>
  <si>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</si>
  <si>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</si>
  <si>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</si>
  <si>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</si>
  <si>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</si>
  <si>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</si>
  <si>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</si>
  <si>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</si>
  <si>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</si>
  <si>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</si>
  <si>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</si>
  <si>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</si>
  <si>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</si>
  <si>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</si>
  <si>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</si>
  <si>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</si>
  <si>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</si>
  <si>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</si>
  <si>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</si>
  <si>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</si>
  <si>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</si>
  <si>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</si>
  <si>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</si>
  <si>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</si>
  <si>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</si>
  <si>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</si>
  <si>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</si>
  <si>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</si>
  <si>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</si>
  <si>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</si>
  <si>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</si>
  <si>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</si>
  <si>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</si>
  <si>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</si>
  <si>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</si>
  <si>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</si>
  <si>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</si>
  <si>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</si>
  <si>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</si>
  <si>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</si>
  <si>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</si>
  <si>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</si>
  <si>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</si>
  <si>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</si>
  <si>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</si>
  <si>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</si>
  <si>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</si>
  <si>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</si>
  <si>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</si>
  <si>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</si>
  <si>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</si>
  <si>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</si>
  <si>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</si>
  <si>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</si>
  <si>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</si>
  <si>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</si>
  <si>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</si>
  <si>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</si>
  <si>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</si>
  <si>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</si>
  <si>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</si>
  <si>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</si>
  <si>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</si>
  <si>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</si>
  <si>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</si>
  <si>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</si>
  <si>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</si>
  <si>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</si>
  <si>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</si>
  <si>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</si>
  <si>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</si>
  <si>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</si>
  <si>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</si>
  <si>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</si>
  <si>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</si>
  <si>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</si>
  <si>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</si>
  <si>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</si>
  <si>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</si>
  <si>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</si>
  <si>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</si>
  <si>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</si>
  <si>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</si>
  <si>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</si>
  <si>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</si>
  <si>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</si>
  <si>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</si>
  <si>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</si>
  <si>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</si>
  <si>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</si>
  <si>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</si>
  <si>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</si>
  <si>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</si>
  <si>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</si>
  <si>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</si>
  <si>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</si>
  <si>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</si>
  <si>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</si>
  <si>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</si>
  <si>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</si>
  <si>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</si>
  <si>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</si>
  <si>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</si>
  <si>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</si>
  <si>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</si>
  <si>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</si>
  <si>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</si>
  <si>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</si>
  <si>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</si>
  <si>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</si>
  <si>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</si>
  <si>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</si>
  <si>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</si>
  <si>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</si>
  <si>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</si>
  <si>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</si>
  <si>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</si>
  <si>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</si>
  <si>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</si>
  <si>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</si>
  <si>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</si>
  <si>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</si>
  <si>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</si>
  <si>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</si>
  <si>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</si>
  <si>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</si>
  <si>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</si>
  <si>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</si>
  <si>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</si>
  <si>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</si>
  <si>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</si>
  <si>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</si>
  <si>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</si>
  <si>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</si>
  <si>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</si>
  <si>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</si>
  <si>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</si>
  <si>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</si>
  <si>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</si>
  <si>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</si>
  <si>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</si>
  <si>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</si>
  <si>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</si>
  <si>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</si>
  <si>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</si>
  <si>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</si>
  <si>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</si>
  <si>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</si>
  <si>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</si>
  <si>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</si>
  <si>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</si>
  <si>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</si>
  <si>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</si>
  <si>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</si>
  <si>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</si>
  <si>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</si>
  <si>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</si>
  <si>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</si>
  <si>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</si>
  <si>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</si>
  <si>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</si>
  <si>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</si>
  <si>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</si>
  <si>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</si>
  <si>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</si>
  <si>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</si>
  <si>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</si>
  <si>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</si>
  <si>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</si>
  <si>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</si>
  <si>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</si>
  <si>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</si>
  <si>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</si>
  <si>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</si>
  <si>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</si>
  <si>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</si>
  <si>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</si>
  <si>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</si>
  <si>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</si>
  <si>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</si>
  <si>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</si>
  <si>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</si>
  <si>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</si>
  <si>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</si>
  <si>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</si>
  <si>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</si>
  <si>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</si>
  <si>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</si>
  <si>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</si>
  <si>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</si>
  <si>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</si>
  <si>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</si>
  <si>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</si>
  <si>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</si>
  <si>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</si>
  <si>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</si>
  <si>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</si>
  <si>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</si>
  <si>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</si>
  <si>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</si>
  <si>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</si>
  <si>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</si>
  <si>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</si>
  <si>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</si>
  <si>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</si>
  <si>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</si>
  <si>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</si>
  <si>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</si>
  <si>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</si>
  <si>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</si>
  <si>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</si>
  <si>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</si>
  <si>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</si>
  <si>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</si>
  <si>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</si>
  <si>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</si>
  <si>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</si>
  <si>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</si>
  <si>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</si>
  <si>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</si>
  <si>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</si>
  <si>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</si>
  <si>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</si>
  <si>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</si>
  <si>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</si>
  <si>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</si>
  <si>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</si>
  <si>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</si>
  <si>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</si>
  <si>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</si>
  <si>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</si>
  <si>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</si>
  <si>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</si>
  <si>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</si>
  <si>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</si>
  <si>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</si>
  <si>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</si>
  <si>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</si>
  <si>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</si>
  <si>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</si>
  <si>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</si>
  <si>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</si>
  <si>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</si>
  <si>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</si>
  <si>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</si>
  <si>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</si>
  <si>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</si>
  <si>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</si>
  <si>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</si>
  <si>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</si>
  <si>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</si>
  <si>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</si>
  <si>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</si>
  <si>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</si>
  <si>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</si>
  <si>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</si>
  <si>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</si>
  <si>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</si>
  <si>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</si>
  <si>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</si>
  <si>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</si>
  <si>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</si>
  <si>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</si>
  <si>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</si>
  <si>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</si>
  <si>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</si>
  <si>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</si>
  <si>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</si>
  <si>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</si>
  <si>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</si>
  <si>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</si>
  <si>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</si>
  <si>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</si>
  <si>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</si>
  <si>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</si>
  <si>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</si>
  <si>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</si>
  <si>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</si>
  <si>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</si>
  <si>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</si>
  <si>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</si>
  <si>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</si>
  <si>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</si>
  <si>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</si>
  <si>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</si>
  <si>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</si>
  <si>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</si>
  <si>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</si>
  <si>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</si>
  <si>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</si>
  <si>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</si>
  <si>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</si>
  <si>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</si>
  <si>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</si>
  <si>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</si>
  <si>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</si>
  <si>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</si>
  <si>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</si>
  <si>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</si>
  <si>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</si>
  <si>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</si>
  <si>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</si>
  <si>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</si>
  <si>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</si>
  <si>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</si>
  <si>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</si>
  <si>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</si>
  <si>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</si>
  <si>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</si>
  <si>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</si>
  <si>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</si>
  <si>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</si>
  <si>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</si>
  <si>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</si>
  <si>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</si>
  <si>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</si>
  <si>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</si>
  <si>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</si>
  <si>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</si>
  <si>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</si>
  <si>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</si>
  <si>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</si>
  <si>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</si>
  <si>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</si>
  <si>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</si>
  <si>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</si>
  <si>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</si>
  <si>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</si>
  <si>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</si>
  <si>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</si>
  <si>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</si>
  <si>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</si>
  <si>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</si>
  <si>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</si>
  <si>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</si>
  <si>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</si>
  <si>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</si>
  <si>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</si>
  <si>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</si>
  <si>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</si>
  <si>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</si>
  <si>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</si>
  <si>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</si>
  <si>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</si>
  <si>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</si>
  <si>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</si>
  <si>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</si>
  <si>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</si>
  <si>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</si>
  <si>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</si>
  <si>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</si>
  <si>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</si>
  <si>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</si>
  <si>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</si>
  <si>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</si>
  <si>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</si>
  <si>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</si>
  <si>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</si>
  <si>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</si>
  <si>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</si>
  <si>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</si>
  <si>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</si>
  <si>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</si>
  <si>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</si>
  <si>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</si>
  <si>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</si>
  <si>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</si>
  <si>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</si>
  <si>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</si>
  <si>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</si>
  <si>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</si>
  <si>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</si>
  <si>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</si>
  <si>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</si>
  <si>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</si>
  <si>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</si>
  <si>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</si>
  <si>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</si>
  <si>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</si>
  <si>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</si>
  <si>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</si>
  <si>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</si>
  <si>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</si>
  <si>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</si>
  <si>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</si>
  <si>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</si>
  <si>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</si>
  <si>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</si>
  <si>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</si>
  <si>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</si>
  <si>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</si>
  <si>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</si>
  <si>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</si>
  <si>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</si>
  <si>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</si>
  <si>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</si>
  <si>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</si>
  <si>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</si>
  <si>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</si>
  <si>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</si>
  <si>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</si>
  <si>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</si>
  <si>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</si>
  <si>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</si>
  <si>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</si>
  <si>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</si>
  <si>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</si>
  <si>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</si>
  <si>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</si>
  <si>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</si>
  <si>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</si>
  <si>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</si>
  <si>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</si>
  <si>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</si>
  <si>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</si>
  <si>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</si>
  <si>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</si>
  <si>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</si>
  <si>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</si>
  <si>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</si>
  <si>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</si>
  <si>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</si>
  <si>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</si>
  <si>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</si>
  <si>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</si>
  <si>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</si>
  <si>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</si>
  <si>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</si>
  <si>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</si>
  <si>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</si>
  <si>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</si>
  <si>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</si>
  <si>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</si>
  <si>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</si>
  <si>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</si>
  <si>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</si>
  <si>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</si>
  <si>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</si>
  <si>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</si>
  <si>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</si>
  <si>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</si>
  <si>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</si>
  <si>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</si>
  <si>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</si>
  <si>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</si>
  <si>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</si>
  <si>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</si>
  <si>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</si>
  <si>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</si>
  <si>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</si>
  <si>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</si>
  <si>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</si>
  <si>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</si>
  <si>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</si>
  <si>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</si>
  <si>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</si>
  <si>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</si>
  <si>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</si>
  <si>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</si>
  <si>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</si>
  <si>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</si>
  <si>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</si>
  <si>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</si>
  <si>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</si>
  <si>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</si>
  <si>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</si>
  <si>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</si>
  <si>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</si>
  <si>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</si>
  <si>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</si>
  <si>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</si>
  <si>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</si>
  <si>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</si>
  <si>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</si>
  <si>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</si>
  <si>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</si>
  <si>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</si>
  <si>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</si>
  <si>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</si>
  <si>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</si>
  <si>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</si>
  <si>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</si>
  <si>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</si>
  <si>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</si>
  <si>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</si>
  <si>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</si>
  <si>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</si>
  <si>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</si>
  <si>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</si>
  <si>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</si>
  <si>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</si>
  <si>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</si>
  <si>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</si>
  <si>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</si>
  <si>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</si>
  <si>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</si>
  <si>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</si>
  <si>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</si>
  <si>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</si>
  <si>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</si>
  <si>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</si>
  <si>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</si>
  <si>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</si>
  <si>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</si>
  <si>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</si>
  <si>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</si>
  <si>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</si>
  <si>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</si>
  <si>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</si>
  <si>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</si>
  <si>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</si>
  <si>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</si>
  <si>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</si>
  <si>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</si>
  <si>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</si>
  <si>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</si>
  <si>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</si>
  <si>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</si>
  <si>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</si>
  <si>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</si>
  <si>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</si>
  <si>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</si>
  <si>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</si>
  <si>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</si>
  <si>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</si>
  <si>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</si>
  <si>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</si>
  <si>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</si>
  <si>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</si>
  <si>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</si>
  <si>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</si>
  <si>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</si>
  <si>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</si>
  <si>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</si>
  <si>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</si>
  <si>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</si>
  <si>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</si>
  <si>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</si>
  <si>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</si>
  <si>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</si>
  <si>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</si>
  <si>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</si>
  <si>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</si>
  <si>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</si>
  <si>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</si>
  <si>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</si>
  <si>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</si>
  <si>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</si>
  <si>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</si>
  <si>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</si>
  <si>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</si>
  <si>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</si>
  <si>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</si>
  <si>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</si>
  <si>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</si>
  <si>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</si>
  <si>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</si>
  <si>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</si>
  <si>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</si>
  <si>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</si>
  <si>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</si>
  <si>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</si>
  <si>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</si>
  <si>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</si>
  <si>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</si>
  <si>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</si>
  <si>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</si>
  <si>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</si>
  <si>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</si>
  <si>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</si>
  <si>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</si>
  <si>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</si>
  <si>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</si>
  <si>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</si>
  <si>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</si>
  <si>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</si>
  <si>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</si>
  <si>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</si>
  <si>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</si>
  <si>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</si>
  <si>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</si>
  <si>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</si>
  <si>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</si>
  <si>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</si>
  <si>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</si>
  <si>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</si>
  <si>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</si>
  <si>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</si>
  <si>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</si>
  <si>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</si>
  <si>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</si>
  <si>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</si>
  <si>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</si>
  <si>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</si>
  <si>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</si>
  <si>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</si>
  <si>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</si>
  <si>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</si>
  <si>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</si>
  <si>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</si>
  <si>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</si>
  <si>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</si>
  <si>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</si>
  <si>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</si>
  <si>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</si>
  <si>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</si>
  <si>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</si>
  <si>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</si>
  <si>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</si>
  <si>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</si>
  <si>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</si>
  <si>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</si>
  <si>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</si>
  <si>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</si>
  <si>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</si>
  <si>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</si>
  <si>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</si>
  <si>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</si>
  <si>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</si>
  <si>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</si>
  <si>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</si>
  <si>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</si>
  <si>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</si>
  <si>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</si>
  <si>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</si>
  <si>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</si>
  <si>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</si>
  <si>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</si>
  <si>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</si>
  <si>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</si>
  <si>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</si>
  <si>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</si>
  <si>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</si>
  <si>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</si>
  <si>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</si>
  <si>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</si>
  <si>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</si>
  <si>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</si>
  <si>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</si>
  <si>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</si>
  <si>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</si>
  <si>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</si>
  <si>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</si>
  <si>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</si>
  <si>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</si>
  <si>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</si>
  <si>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</si>
  <si>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</si>
  <si>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</si>
  <si>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</si>
  <si>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</si>
  <si>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</si>
  <si>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</si>
  <si>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</si>
  <si>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</si>
  <si>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</si>
  <si>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</si>
  <si>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</si>
  <si>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</si>
  <si>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</si>
  <si>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</si>
  <si>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</si>
  <si>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</si>
  <si>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</si>
  <si>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</si>
  <si>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</si>
  <si>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</si>
  <si>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</si>
  <si>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</si>
  <si>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</si>
  <si>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</si>
  <si>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</si>
  <si>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</si>
  <si>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</si>
  <si>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</si>
  <si>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</si>
  <si>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</si>
  <si>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</si>
  <si>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</si>
  <si>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</si>
  <si>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</si>
  <si>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</si>
  <si>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</si>
  <si>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</si>
  <si>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</si>
  <si>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</si>
  <si>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</si>
  <si>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</si>
  <si>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</si>
  <si>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</si>
  <si>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</si>
  <si>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</si>
  <si>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</si>
  <si>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</si>
  <si>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</si>
  <si>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</si>
  <si>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</si>
  <si>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</si>
  <si>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</si>
  <si>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</si>
  <si>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</si>
  <si>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</si>
  <si>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</si>
  <si>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</si>
  <si>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</si>
  <si>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</si>
  <si>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</si>
  <si>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</si>
  <si>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</si>
  <si>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</si>
  <si>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</si>
  <si>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</si>
  <si>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</si>
  <si>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</si>
  <si>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</si>
  <si>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</si>
  <si>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</si>
  <si>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</si>
  <si>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</si>
  <si>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</si>
  <si>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</si>
  <si>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</si>
  <si>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</si>
  <si>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</si>
  <si>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</si>
  <si>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</si>
  <si>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</si>
  <si>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</si>
  <si>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</si>
  <si>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</si>
  <si>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</si>
  <si>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</si>
  <si>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</si>
  <si>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</si>
  <si>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</si>
  <si>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</si>
  <si>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</si>
  <si>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</si>
  <si>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</si>
  <si>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</si>
  <si>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</si>
  <si>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</si>
  <si>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</si>
  <si>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</si>
  <si>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</si>
  <si>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</si>
  <si>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</si>
  <si>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</si>
  <si>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</si>
  <si>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</si>
  <si>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</si>
  <si>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</si>
  <si>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</si>
  <si>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</si>
  <si>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</si>
  <si>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</si>
  <si>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</si>
  <si>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</si>
  <si>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</si>
  <si>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</si>
  <si>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</si>
  <si>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</si>
  <si>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</si>
  <si>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</si>
  <si>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</si>
  <si>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</si>
  <si>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</si>
  <si>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</si>
  <si>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</si>
  <si>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</si>
  <si>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</si>
  <si>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</si>
  <si>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</si>
  <si>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</si>
  <si>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</si>
  <si>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</si>
  <si>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</si>
  <si>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</si>
  <si>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</si>
  <si>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</si>
  <si>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</si>
  <si>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</si>
  <si>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</si>
  <si>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</si>
  <si>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</si>
  <si>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</si>
  <si>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</si>
  <si>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</si>
  <si>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</si>
  <si>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</si>
  <si>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</si>
  <si>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</si>
  <si>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</si>
  <si>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</si>
  <si>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</si>
  <si>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</si>
  <si>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</si>
  <si>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</si>
  <si>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</si>
  <si>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</si>
  <si>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</si>
  <si>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</si>
  <si>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</si>
  <si>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</si>
  <si>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</si>
  <si>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</si>
  <si>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</si>
  <si>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</si>
  <si>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</si>
  <si>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</si>
  <si>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</si>
  <si>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</si>
  <si>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</si>
  <si>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</si>
  <si>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</si>
  <si>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</si>
  <si>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</si>
  <si>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</si>
  <si>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</si>
  <si>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</si>
  <si>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</si>
  <si>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</si>
  <si>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</si>
  <si>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</si>
  <si>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</si>
  <si>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</si>
  <si>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</si>
  <si>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</si>
  <si>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</si>
  <si>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</si>
  <si>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</si>
  <si>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</si>
  <si>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</si>
  <si>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</si>
  <si>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</si>
  <si>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</si>
  <si>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</si>
  <si>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</si>
  <si>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</si>
  <si>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</si>
  <si>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</si>
  <si>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</si>
  <si>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</si>
  <si>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</si>
  <si>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</si>
  <si>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</si>
  <si>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</si>
  <si>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</si>
  <si>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</si>
  <si>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</si>
  <si>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</si>
  <si>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</si>
  <si>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</si>
  <si>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</si>
  <si>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</si>
  <si>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</si>
  <si>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</si>
  <si>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</si>
  <si>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</si>
  <si>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</si>
  <si>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</si>
  <si>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</si>
  <si>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</si>
  <si>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</si>
  <si>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</si>
  <si>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</si>
  <si>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</si>
  <si>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</si>
  <si>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</si>
  <si>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</si>
  <si>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</si>
  <si>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</si>
  <si>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</si>
  <si>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</si>
  <si>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</si>
  <si>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</si>
  <si>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</si>
  <si>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</si>
  <si>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</si>
  <si>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</si>
  <si>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</si>
  <si>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</si>
  <si>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</si>
  <si>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</si>
  <si>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</si>
  <si>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</si>
  <si>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</si>
  <si>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</si>
  <si>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</si>
  <si>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</si>
  <si>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</si>
  <si>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</si>
  <si>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</si>
  <si>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</si>
  <si>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</si>
  <si>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</si>
  <si>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</si>
  <si>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</si>
  <si>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</si>
  <si>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</si>
  <si>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</si>
  <si>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</si>
  <si>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</si>
  <si>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</si>
  <si>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</si>
  <si>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</si>
  <si>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</si>
  <si>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</si>
  <si>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</si>
  <si>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</si>
  <si>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</si>
  <si>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</si>
  <si>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</si>
  <si>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</si>
  <si>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</si>
  <si>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</si>
  <si>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</si>
  <si>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</si>
  <si>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</si>
  <si>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</si>
  <si>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</si>
  <si>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</si>
  <si>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</si>
  <si>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</si>
  <si>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</si>
  <si>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</si>
  <si>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</si>
  <si>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</si>
  <si>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</si>
  <si>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</si>
  <si>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</si>
  <si>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</si>
  <si>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</si>
  <si>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</si>
  <si>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</si>
  <si>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</si>
  <si>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</si>
  <si>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</si>
  <si>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</si>
  <si>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</si>
  <si>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</si>
  <si>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</si>
  <si>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</si>
  <si>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</si>
  <si>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</si>
  <si>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</si>
  <si>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</si>
  <si>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</si>
  <si>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</si>
  <si>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</si>
  <si>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</si>
  <si>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</si>
  <si>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</si>
  <si>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</si>
  <si>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</si>
  <si>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</si>
  <si>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</si>
  <si>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</si>
  <si>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</si>
  <si>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</si>
  <si>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</si>
  <si>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</si>
  <si>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</si>
  <si>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</si>
  <si>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</si>
  <si>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</si>
  <si>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</si>
  <si>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</si>
  <si>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</si>
  <si>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</si>
  <si>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</si>
  <si>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</si>
  <si>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</si>
  <si>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</si>
  <si>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</si>
  <si>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</si>
  <si>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</si>
  <si>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</si>
  <si>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</si>
  <si>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</si>
  <si>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</si>
  <si>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</si>
  <si>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</si>
  <si>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</si>
  <si>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</si>
  <si>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</si>
  <si>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</si>
  <si>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</si>
  <si>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</si>
  <si>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</si>
  <si>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</si>
  <si>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</si>
  <si>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</si>
  <si>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</si>
  <si>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</si>
  <si>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</si>
  <si>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</si>
  <si>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</si>
  <si>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</si>
  <si>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</si>
  <si>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</si>
  <si>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</si>
  <si>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</si>
  <si>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</si>
  <si>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</si>
  <si>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</si>
  <si>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</si>
  <si>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</si>
  <si>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</si>
  <si>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</si>
  <si>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</si>
  <si>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</si>
  <si>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</si>
  <si>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</si>
  <si>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</si>
  <si>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</si>
  <si>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</si>
  <si>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</si>
  <si>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</si>
  <si>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</si>
  <si>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</si>
  <si>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</si>
  <si>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</si>
  <si>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</si>
  <si>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</si>
  <si>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</si>
  <si>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</si>
  <si>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</si>
  <si>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</si>
  <si>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</si>
  <si>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</si>
  <si>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</si>
  <si>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</si>
  <si>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</si>
  <si>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</si>
  <si>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</si>
  <si>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</si>
  <si>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</si>
  <si>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</si>
  <si>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</si>
  <si>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</si>
  <si>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</si>
  <si>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</si>
  <si>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</si>
  <si>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</si>
  <si>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</si>
  <si>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</si>
  <si>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</si>
  <si>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</si>
  <si>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</si>
  <si>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</si>
  <si>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</si>
  <si>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</si>
  <si>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</si>
  <si>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</si>
  <si>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</si>
  <si>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</si>
  <si>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</si>
  <si>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</si>
  <si>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</si>
  <si>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</si>
  <si>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</si>
  <si>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</si>
  <si>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</si>
  <si>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</si>
  <si>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</si>
  <si>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</si>
  <si>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</si>
  <si>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</si>
  <si>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</si>
  <si>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</si>
  <si>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</si>
  <si>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</si>
  <si>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</si>
  <si>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</si>
  <si>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</si>
  <si>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</si>
  <si>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</si>
  <si>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</si>
  <si>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</si>
  <si>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</si>
  <si>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</si>
  <si>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</si>
  <si>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</si>
  <si>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</si>
  <si>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</si>
  <si>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</si>
  <si>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</si>
  <si>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</si>
  <si>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</si>
  <si>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</si>
  <si>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</si>
  <si>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</si>
  <si>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</si>
  <si>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</si>
  <si>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</si>
  <si>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</si>
  <si>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</si>
  <si>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</si>
  <si>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</si>
  <si>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</si>
  <si>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</si>
  <si>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</si>
  <si>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</si>
  <si>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</si>
  <si>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</si>
  <si>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</si>
  <si>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</si>
  <si>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</si>
  <si>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</si>
  <si>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</si>
  <si>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</si>
  <si>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</si>
  <si>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</si>
  <si>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</si>
  <si>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</si>
  <si>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</si>
  <si>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</si>
  <si>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</si>
  <si>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</si>
  <si>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</si>
  <si>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</si>
  <si>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</si>
  <si>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</si>
  <si>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</si>
  <si>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</si>
  <si>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</si>
  <si>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</si>
  <si>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</si>
  <si>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</si>
  <si>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</si>
  <si>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</si>
  <si>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</si>
  <si>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</si>
  <si>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</si>
  <si>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</si>
  <si>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</si>
  <si>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</si>
  <si>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</si>
  <si>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</si>
  <si>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</si>
  <si>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</si>
  <si>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</si>
  <si>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</si>
  <si>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</si>
  <si>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</si>
  <si>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</si>
  <si>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</si>
  <si>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</si>
  <si>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</si>
  <si>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</si>
  <si>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</si>
  <si>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</si>
  <si>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</si>
  <si>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</si>
  <si>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</si>
  <si>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</si>
  <si>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</si>
  <si>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</si>
  <si>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</si>
  <si>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</si>
  <si>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</si>
  <si>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</si>
  <si>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</si>
  <si>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</si>
  <si>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</si>
  <si>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</si>
  <si>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</si>
  <si>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</si>
  <si>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</si>
  <si>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</si>
  <si>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</si>
  <si>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</si>
  <si>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</si>
  <si>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</si>
  <si>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</si>
  <si>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</si>
  <si>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</si>
  <si>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</si>
  <si>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</si>
  <si>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</si>
  <si>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</si>
  <si>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</si>
  <si>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</si>
  <si>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</si>
  <si>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</si>
  <si>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</si>
  <si>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</si>
  <si>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</si>
  <si>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</si>
  <si>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</si>
  <si>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</si>
  <si>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</si>
  <si>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</si>
  <si>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</si>
  <si>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</si>
  <si>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</si>
  <si>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</si>
  <si>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</si>
  <si>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</si>
  <si>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</si>
  <si>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</si>
  <si>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</si>
  <si>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</si>
  <si>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</si>
  <si>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</si>
  <si>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</si>
  <si>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</si>
  <si>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</si>
  <si>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</si>
  <si>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</si>
  <si>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</si>
  <si>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</si>
  <si>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</si>
  <si>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</si>
  <si>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</si>
  <si>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</si>
  <si>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</si>
  <si>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</si>
  <si>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</si>
  <si>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</si>
  <si>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</si>
  <si>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</si>
  <si>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</si>
  <si>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</si>
  <si>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</si>
  <si>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</si>
  <si>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</si>
  <si>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</si>
  <si>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</si>
  <si>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</si>
  <si>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</si>
  <si>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</si>
  <si>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</si>
  <si>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</si>
  <si>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</si>
  <si>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</si>
  <si>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</si>
  <si>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</si>
  <si>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</si>
  <si>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</si>
  <si>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</si>
  <si>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</si>
  <si>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</si>
  <si>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</si>
  <si>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</si>
  <si>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</si>
  <si>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</si>
  <si>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</si>
  <si>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</si>
  <si>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</si>
  <si>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</si>
  <si>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</si>
  <si>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</si>
  <si>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</si>
  <si>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</si>
  <si>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</si>
  <si>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</si>
  <si>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</si>
  <si>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</si>
  <si>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</si>
  <si>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</si>
  <si>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</si>
  <si>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</si>
  <si>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</si>
  <si>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</si>
  <si>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</si>
  <si>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</si>
  <si>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</si>
  <si>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</si>
  <si>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</si>
  <si>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</si>
  <si>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</si>
  <si>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</si>
  <si>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</si>
  <si>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</si>
  <si>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</si>
  <si>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</si>
  <si>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</si>
  <si>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</si>
  <si>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</si>
  <si>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</si>
  <si>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</si>
  <si>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</si>
  <si>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</si>
  <si>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</si>
  <si>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</si>
  <si>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</si>
  <si>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</si>
  <si>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</si>
  <si>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</si>
  <si>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</si>
  <si>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</si>
  <si>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</si>
  <si>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</si>
  <si>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</si>
  <si>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</si>
  <si>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</si>
  <si>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</si>
  <si>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</si>
  <si>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</si>
  <si>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</si>
  <si>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</si>
  <si>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</si>
  <si>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</si>
  <si>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</si>
  <si>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</si>
  <si>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</si>
  <si>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</si>
  <si>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</si>
  <si>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</si>
  <si>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</si>
  <si>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</si>
  <si>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</si>
  <si>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</si>
  <si>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</si>
  <si>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</si>
  <si>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</si>
  <si>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</si>
  <si>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</si>
  <si>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</si>
  <si>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</si>
  <si>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</si>
  <si>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</si>
  <si>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</si>
  <si>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</si>
  <si>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</si>
  <si>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</si>
  <si>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</si>
  <si>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</si>
  <si>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</si>
  <si>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</si>
  <si>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</si>
  <si>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</si>
  <si>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</si>
  <si>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</si>
  <si>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</si>
  <si>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</si>
  <si>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</si>
  <si>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</si>
  <si>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</si>
  <si>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</si>
  <si>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</si>
  <si>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</si>
  <si>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</si>
  <si>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</si>
  <si>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</si>
  <si>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</si>
  <si>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</si>
  <si>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</si>
  <si>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</si>
  <si>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</si>
  <si>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</si>
  <si>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</si>
  <si>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</si>
  <si>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</si>
  <si>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</si>
  <si>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</si>
  <si>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</si>
  <si>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</si>
  <si>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</si>
  <si>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</si>
  <si>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</si>
  <si>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</si>
  <si>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</si>
  <si>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</si>
  <si>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</si>
  <si>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</si>
  <si>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</si>
  <si>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</si>
  <si>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</si>
  <si>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</si>
  <si>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</si>
  <si>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</si>
  <si>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</si>
  <si>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</si>
  <si>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</si>
  <si>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</si>
  <si>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</si>
  <si>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</si>
  <si>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</si>
  <si>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</si>
  <si>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</si>
  <si>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</si>
  <si>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</si>
  <si>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</si>
  <si>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</si>
  <si>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</si>
  <si>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</si>
  <si>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</si>
  <si>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</si>
  <si>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</si>
  <si>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</si>
  <si>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</si>
  <si>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</si>
  <si>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</si>
  <si>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</si>
  <si>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</si>
  <si>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</si>
  <si>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</si>
  <si>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</si>
  <si>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</si>
  <si>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</si>
  <si>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</si>
  <si>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</si>
  <si>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</si>
  <si>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</si>
  <si>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</si>
  <si>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</si>
  <si>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</si>
  <si>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</si>
  <si>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</si>
  <si>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</si>
  <si>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</si>
  <si>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</si>
  <si>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</si>
  <si>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</si>
  <si>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</si>
  <si>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</si>
  <si>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</si>
  <si>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</si>
  <si>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</si>
  <si>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</si>
  <si>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</si>
  <si>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</si>
  <si>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</si>
  <si>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</si>
  <si>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</si>
  <si>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</si>
  <si>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</si>
  <si>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</si>
  <si>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</si>
  <si>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</si>
  <si>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</si>
  <si>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</si>
  <si>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</si>
  <si>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</si>
  <si>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</si>
  <si>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</si>
  <si>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</si>
  <si>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</si>
  <si>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</si>
  <si>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</si>
  <si>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</si>
  <si>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</si>
  <si>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</si>
  <si>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</si>
  <si>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</si>
  <si>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</si>
  <si>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</si>
  <si>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</si>
  <si>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</si>
  <si>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</si>
  <si>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</si>
  <si>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</si>
  <si>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</si>
  <si>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</si>
  <si>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</si>
  <si>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</si>
  <si>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</si>
  <si>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</si>
  <si>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</si>
  <si>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</si>
  <si>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</si>
  <si>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</si>
  <si>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</si>
  <si>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</si>
  <si>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</si>
  <si>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</si>
  <si>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</si>
  <si>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</si>
  <si>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</si>
  <si>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</si>
  <si>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</si>
  <si>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</si>
  <si>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</si>
  <si>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</si>
  <si>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</si>
  <si>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</si>
  <si>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</si>
  <si>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</si>
  <si>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</si>
  <si>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</si>
  <si>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</si>
  <si>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</si>
  <si>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</si>
  <si>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</si>
  <si>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</si>
  <si>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</si>
  <si>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</si>
  <si>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</si>
  <si>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</si>
  <si>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</si>
  <si>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</si>
  <si>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</si>
  <si>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</si>
  <si>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</si>
  <si>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</si>
  <si>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</si>
  <si>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</si>
  <si>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</si>
  <si>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</si>
  <si>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</si>
  <si>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</si>
  <si>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</si>
  <si>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</si>
  <si>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</si>
  <si>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</si>
  <si>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</si>
  <si>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</si>
  <si>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</si>
  <si>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</si>
  <si>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</si>
  <si>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</si>
  <si>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</si>
  <si>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</si>
  <si>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</si>
  <si>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</si>
  <si>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</si>
  <si>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</si>
  <si>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</si>
  <si>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</si>
  <si>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</si>
  <si>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</si>
  <si>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</si>
  <si>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</si>
  <si>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</si>
  <si>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</si>
  <si>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</si>
  <si>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</si>
  <si>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</si>
  <si>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</si>
  <si>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</si>
  <si>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</si>
  <si>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</si>
  <si>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</si>
  <si>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</si>
  <si>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</si>
  <si>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</si>
  <si>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</si>
  <si>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</si>
  <si>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</si>
  <si>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</si>
  <si>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</si>
  <si>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</si>
  <si>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</si>
  <si>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</si>
  <si>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</si>
  <si>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</si>
  <si>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</si>
  <si>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</si>
  <si>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</si>
  <si>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</si>
  <si>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</si>
  <si>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</si>
  <si>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</si>
  <si>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</si>
  <si>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</si>
  <si>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</si>
  <si>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</si>
  <si>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</si>
  <si>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</si>
  <si>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</si>
  <si>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</si>
  <si>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</si>
  <si>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</si>
  <si>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</si>
  <si>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</si>
  <si>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</si>
  <si>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</si>
  <si>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</si>
  <si>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</si>
  <si>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</si>
  <si>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</si>
  <si>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</si>
  <si>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</si>
  <si>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</si>
  <si>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</si>
  <si>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</si>
  <si>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</si>
  <si>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</si>
  <si>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</si>
  <si>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</si>
  <si>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</si>
  <si>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</si>
  <si>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</si>
  <si>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</si>
  <si>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</si>
  <si>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</si>
  <si>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</si>
  <si>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</si>
  <si>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</si>
  <si>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</si>
  <si>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</si>
  <si>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</si>
  <si>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</si>
  <si>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</si>
  <si>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</si>
  <si>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</si>
  <si>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</si>
  <si>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</si>
  <si>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</si>
  <si>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</si>
  <si>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</si>
  <si>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</si>
  <si>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</si>
  <si>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</si>
  <si>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</si>
  <si>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</si>
  <si>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</si>
  <si>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</si>
  <si>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</si>
  <si>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</si>
  <si>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</si>
  <si>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</si>
  <si>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</si>
  <si>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</si>
  <si>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</si>
  <si>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</si>
  <si>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</si>
  <si>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</si>
  <si>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</si>
  <si>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</si>
  <si>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</si>
  <si>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</si>
  <si>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</si>
  <si>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</si>
  <si>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</si>
  <si>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</si>
  <si>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</si>
  <si>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</si>
  <si>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</si>
  <si>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</si>
  <si>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</si>
  <si>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</si>
  <si>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</si>
  <si>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</si>
  <si>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</si>
  <si>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</si>
  <si>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</si>
  <si>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</si>
  <si>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</si>
  <si>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</si>
  <si>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</si>
  <si>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</si>
  <si>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</si>
  <si>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</si>
  <si>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</si>
  <si>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</si>
  <si>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</si>
  <si>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</si>
  <si>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</si>
  <si>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</si>
  <si>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</si>
  <si>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</si>
  <si>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</si>
  <si>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</si>
  <si>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</si>
  <si>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</si>
  <si>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</si>
  <si>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</si>
  <si>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</si>
  <si>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</si>
  <si>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</si>
  <si>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</si>
  <si>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</si>
  <si>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</si>
  <si>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</si>
  <si>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</si>
  <si>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</si>
  <si>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</si>
  <si>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</si>
  <si>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</si>
  <si>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</si>
  <si>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</si>
  <si>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</si>
  <si>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</si>
  <si>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</si>
  <si>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</si>
  <si>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</si>
  <si>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</si>
  <si>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</si>
  <si>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</si>
  <si>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</si>
  <si>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</si>
  <si>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</si>
  <si>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</si>
  <si>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</si>
  <si>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</si>
  <si>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</si>
  <si>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</si>
  <si>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</si>
  <si>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</si>
  <si>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</si>
  <si>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</si>
  <si>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</si>
  <si>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</si>
  <si>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</si>
  <si>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</si>
  <si>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</si>
  <si>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</si>
  <si>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</si>
  <si>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</si>
  <si>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</si>
  <si>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</si>
  <si>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</si>
  <si>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</si>
  <si>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</si>
  <si>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</si>
  <si>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</si>
  <si>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</si>
  <si>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</si>
  <si>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</si>
  <si>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</si>
  <si>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</si>
  <si>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</si>
  <si>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</si>
  <si>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</si>
  <si>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</si>
  <si>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</si>
  <si>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</si>
  <si>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</si>
  <si>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</si>
  <si>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</si>
  <si>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</si>
  <si>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</si>
  <si>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</si>
  <si>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</si>
  <si>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</si>
  <si>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</si>
  <si>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</si>
  <si>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</si>
  <si>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</si>
  <si>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</si>
  <si>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</si>
  <si>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</si>
  <si>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</si>
  <si>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</si>
  <si>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</si>
  <si>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</si>
  <si>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</si>
  <si>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</si>
  <si>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</si>
  <si>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</si>
  <si>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</si>
  <si>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</si>
  <si>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</si>
  <si>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</si>
  <si>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</si>
  <si>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</si>
  <si>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</si>
  <si>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</si>
  <si>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</si>
  <si>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</si>
  <si>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</si>
  <si>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</si>
  <si>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</si>
  <si>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</si>
  <si>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</si>
  <si>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</si>
  <si>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</si>
  <si>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</si>
  <si>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</si>
  <si>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</si>
  <si>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</si>
  <si>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</si>
  <si>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</si>
  <si>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</si>
  <si>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</si>
  <si>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</si>
  <si>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</si>
  <si>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</si>
  <si>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</si>
  <si>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</si>
  <si>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</si>
  <si>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</si>
  <si>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</si>
  <si>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</si>
  <si>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</si>
  <si>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</si>
  <si>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</si>
  <si>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</si>
  <si>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</si>
  <si>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</si>
  <si>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</si>
  <si>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</si>
  <si>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</si>
  <si>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</si>
  <si>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</si>
  <si>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</si>
  <si>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</si>
  <si>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</si>
  <si>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</si>
  <si>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</si>
  <si>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</si>
  <si>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</si>
  <si>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</si>
  <si>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</si>
  <si>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</si>
  <si>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</si>
  <si>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</si>
  <si>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</si>
  <si>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</si>
  <si>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</si>
  <si>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</si>
  <si>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</si>
  <si>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</si>
  <si>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</si>
  <si>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</si>
  <si>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</si>
  <si>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</si>
  <si>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</si>
  <si>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</si>
  <si>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</si>
  <si>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</si>
  <si>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</si>
  <si>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</si>
  <si>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</si>
  <si>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</si>
  <si>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</si>
  <si>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</si>
  <si>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</si>
  <si>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</si>
  <si>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</si>
  <si>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</si>
  <si>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</si>
  <si>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</si>
  <si>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</si>
  <si>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</si>
  <si>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</si>
  <si>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</si>
  <si>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</si>
  <si>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</si>
  <si>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</si>
  <si>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</si>
  <si>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</si>
  <si>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</si>
  <si>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</si>
  <si>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</si>
  <si>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</si>
  <si>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</si>
  <si>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</si>
  <si>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</si>
  <si>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</si>
  <si>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</si>
  <si>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</si>
  <si>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</si>
  <si>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</si>
  <si>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</si>
  <si>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</si>
  <si>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</si>
  <si>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</si>
  <si>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</si>
  <si>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</si>
  <si>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</si>
  <si>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</si>
  <si>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</si>
  <si>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</si>
  <si>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</si>
  <si>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</si>
  <si>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</si>
  <si>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</si>
  <si>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</si>
  <si>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</si>
  <si>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</si>
  <si>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</si>
  <si>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</si>
  <si>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</si>
  <si>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</si>
  <si>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</si>
  <si>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</si>
  <si>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</si>
  <si>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</si>
  <si>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</si>
  <si>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</si>
  <si>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</si>
  <si>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</si>
  <si>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</si>
  <si>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</si>
  <si>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</si>
  <si>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</si>
  <si>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</si>
  <si>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</si>
  <si>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</si>
  <si>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</si>
  <si>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</si>
  <si>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</si>
  <si>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</si>
  <si>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</si>
  <si>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</si>
  <si>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</si>
  <si>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</si>
  <si>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</si>
  <si>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</si>
  <si>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</si>
  <si>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</si>
  <si>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</si>
  <si>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</si>
  <si>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</si>
  <si>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</si>
  <si>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</si>
  <si>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</si>
  <si>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</si>
  <si>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</si>
  <si>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</si>
  <si>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</si>
  <si>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</si>
  <si>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</si>
  <si>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</si>
  <si>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</si>
  <si>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</si>
  <si>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</si>
  <si>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</si>
  <si>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</si>
  <si>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</si>
  <si>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</si>
  <si>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</si>
  <si>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</si>
  <si>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</si>
  <si>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</si>
  <si>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</si>
  <si>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</si>
  <si>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</si>
  <si>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</si>
  <si>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</si>
  <si>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</si>
  <si>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</si>
  <si>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</si>
  <si>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</si>
  <si>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</si>
  <si>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</si>
  <si>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</si>
  <si>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</si>
  <si>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</si>
  <si>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</si>
  <si>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</si>
  <si>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</si>
  <si>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</si>
  <si>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</si>
  <si>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</si>
  <si>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</si>
  <si>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</si>
  <si>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</si>
  <si>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</si>
  <si>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</si>
  <si>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</si>
  <si>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</si>
  <si>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</si>
  <si>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</si>
  <si>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</si>
  <si>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</si>
  <si>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</si>
  <si>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</si>
  <si>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</si>
  <si>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</si>
  <si>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</si>
  <si>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</si>
  <si>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</si>
  <si>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</si>
  <si>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</si>
  <si>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</si>
  <si>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</si>
  <si>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</si>
  <si>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</si>
  <si>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</si>
  <si>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</si>
  <si>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</si>
  <si>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</si>
  <si>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</si>
  <si>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</si>
  <si>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</si>
  <si>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</si>
  <si>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</si>
  <si>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</si>
  <si>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</si>
  <si>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</si>
  <si>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</si>
  <si>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</si>
  <si>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</si>
  <si>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</si>
  <si>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</si>
  <si>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</si>
  <si>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</si>
  <si>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</si>
  <si>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</si>
  <si>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</si>
  <si>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</si>
  <si>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</si>
  <si>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</si>
  <si>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</si>
  <si>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</si>
  <si>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</si>
  <si>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</si>
  <si>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</si>
  <si>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</si>
  <si>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</si>
  <si>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</si>
  <si>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</si>
  <si>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</si>
  <si>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</si>
  <si>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</si>
  <si>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</si>
  <si>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</si>
  <si>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</si>
  <si>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</si>
  <si>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</si>
  <si>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</si>
  <si>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</si>
  <si>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</si>
  <si>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</si>
  <si>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</si>
  <si>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</si>
  <si>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</si>
  <si>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</si>
  <si>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</si>
  <si>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</si>
  <si>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</si>
  <si>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</si>
  <si>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</si>
  <si>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</si>
  <si>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</si>
  <si>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</si>
  <si>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</si>
  <si>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</si>
  <si>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</si>
  <si>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</si>
  <si>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</si>
  <si>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</si>
  <si>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</si>
  <si>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</si>
  <si>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</si>
  <si>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</si>
  <si>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</si>
  <si>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</si>
  <si>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</si>
  <si>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</si>
  <si>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</si>
  <si>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</si>
  <si>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</si>
  <si>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</si>
  <si>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</si>
  <si>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</si>
  <si>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</si>
  <si>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</si>
  <si>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</si>
  <si>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</si>
  <si>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</si>
  <si>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</si>
  <si>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</si>
  <si>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</si>
  <si>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</si>
  <si>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</si>
  <si>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</si>
  <si>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</si>
  <si>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</si>
  <si>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</si>
  <si>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</si>
  <si>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</si>
  <si>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</si>
  <si>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</si>
  <si>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</si>
  <si>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</si>
  <si>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</si>
  <si>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</si>
  <si>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</si>
  <si>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</si>
  <si>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</si>
  <si>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</si>
  <si>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</si>
  <si>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</si>
  <si>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</si>
  <si>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</si>
  <si>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</si>
  <si>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</si>
  <si>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</si>
  <si>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</si>
  <si>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</si>
  <si>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</si>
  <si>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</si>
  <si>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</si>
  <si>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</si>
  <si>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</si>
  <si>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</si>
  <si>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</si>
  <si>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</si>
  <si>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</si>
  <si>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</si>
  <si>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</si>
  <si>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</si>
  <si>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</si>
  <si>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</si>
  <si>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</si>
  <si>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</si>
  <si>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</si>
  <si>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</si>
  <si>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</si>
  <si>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</si>
  <si>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</si>
  <si>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</si>
  <si>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</si>
  <si>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</si>
  <si>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</si>
  <si>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</si>
  <si>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</si>
  <si>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</si>
  <si>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</si>
  <si>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</si>
  <si>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</si>
  <si>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</si>
  <si>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</si>
  <si>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</si>
  <si>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</si>
  <si>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</si>
  <si>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</si>
  <si>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</si>
  <si>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</si>
  <si>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</si>
  <si>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</si>
  <si>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</si>
  <si>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</si>
  <si>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</si>
  <si>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</si>
  <si>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</si>
  <si>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</si>
  <si>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</si>
  <si>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</si>
  <si>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</si>
  <si>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</si>
  <si>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</si>
  <si>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</si>
  <si>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</si>
  <si>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</si>
  <si>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</si>
  <si>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</si>
  <si>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</si>
  <si>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</si>
  <si>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</si>
  <si>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</si>
  <si>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</si>
  <si>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</si>
  <si>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</si>
  <si>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</si>
  <si>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</si>
  <si>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</si>
  <si>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</si>
  <si>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</si>
  <si>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</si>
  <si>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</si>
  <si>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</si>
  <si>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</si>
  <si>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</si>
  <si>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</si>
  <si>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</si>
  <si>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</si>
  <si>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</si>
  <si>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</si>
  <si>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</si>
  <si>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</si>
  <si>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</si>
  <si>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</si>
  <si>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</si>
  <si>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</si>
  <si>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</si>
  <si>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</si>
  <si>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</si>
  <si>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</si>
  <si>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</si>
  <si>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</si>
  <si>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</si>
  <si>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</si>
  <si>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</si>
  <si>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</si>
  <si>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</si>
  <si>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</si>
  <si>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</si>
  <si>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</si>
  <si>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</si>
  <si>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</si>
  <si>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</si>
  <si>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</si>
  <si>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</si>
  <si>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</si>
  <si>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</si>
  <si>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</si>
  <si>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</si>
  <si>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</si>
  <si>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</si>
  <si>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</si>
  <si>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</si>
  <si>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</si>
  <si>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</si>
  <si>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</si>
  <si>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</si>
  <si>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</si>
  <si>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</si>
  <si>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</si>
  <si>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</si>
  <si>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</si>
  <si>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</si>
  <si>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</si>
  <si>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</si>
  <si>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</si>
  <si>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</si>
  <si>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</si>
  <si>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</si>
  <si>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</si>
  <si>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</si>
  <si>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</si>
  <si>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</si>
  <si>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</si>
  <si>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</si>
  <si>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</si>
  <si>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</si>
  <si>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</si>
  <si>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</si>
  <si>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</si>
  <si>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</si>
  <si>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</si>
  <si>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</si>
  <si>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</si>
  <si>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</si>
  <si>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</si>
  <si>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</si>
  <si>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</si>
  <si>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</si>
  <si>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</si>
  <si>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</si>
  <si>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</si>
  <si>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</si>
  <si>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</si>
  <si>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</si>
  <si>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</si>
  <si>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</si>
  <si>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</si>
  <si>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</si>
  <si>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</si>
  <si>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</si>
  <si>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</si>
  <si>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</si>
  <si>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</si>
  <si>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</si>
  <si>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</si>
  <si>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</si>
  <si>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</si>
  <si>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</si>
  <si>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</si>
  <si>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</si>
  <si>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</si>
  <si>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</si>
  <si>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</si>
  <si>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</si>
  <si>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</si>
  <si>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</si>
  <si>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</si>
  <si>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</si>
  <si>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</si>
  <si>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</si>
  <si>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</si>
  <si>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</si>
  <si>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</si>
  <si>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</si>
  <si>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</si>
  <si>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</si>
  <si>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</si>
  <si>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</si>
  <si>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</si>
  <si>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</si>
  <si>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</si>
  <si>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</si>
  <si>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</si>
  <si>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</si>
  <si>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</si>
  <si>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</si>
  <si>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</si>
  <si>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</si>
  <si>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</si>
  <si>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</si>
  <si>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</si>
  <si>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</si>
  <si>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</si>
  <si>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</si>
  <si>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</si>
  <si>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</si>
  <si>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</si>
  <si>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</si>
  <si>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</si>
  <si>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</si>
  <si>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</si>
  <si>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</si>
  <si>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</si>
  <si>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</si>
  <si>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</si>
  <si>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</si>
  <si>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</si>
  <si>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</si>
  <si>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</si>
  <si>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</si>
  <si>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</si>
  <si>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</si>
  <si>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</si>
  <si>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</si>
  <si>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</si>
  <si>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</si>
  <si>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</si>
  <si>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</si>
  <si>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</si>
  <si>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</si>
  <si>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</si>
  <si>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</si>
  <si>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</si>
  <si>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</si>
  <si>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</si>
  <si>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</si>
  <si>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</si>
  <si>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</si>
  <si>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</si>
  <si>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</si>
  <si>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</si>
  <si>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</si>
  <si>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</si>
  <si>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</si>
  <si>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</si>
  <si>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</si>
  <si>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</si>
  <si>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</si>
  <si>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</si>
  <si>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</si>
  <si>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</si>
  <si>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</si>
  <si>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</si>
  <si>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</si>
  <si>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</si>
  <si>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</si>
  <si>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</si>
  <si>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</si>
  <si>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</si>
  <si>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</si>
  <si>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</si>
  <si>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</si>
  <si>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</si>
  <si>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</si>
  <si>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</si>
  <si>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</si>
  <si>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</si>
  <si>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</si>
  <si>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</si>
  <si>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</si>
  <si>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</si>
  <si>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</si>
  <si>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</si>
  <si>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</si>
  <si>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</si>
  <si>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</si>
  <si>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</si>
  <si>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</si>
  <si>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</si>
  <si>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</si>
  <si>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</si>
  <si>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</si>
  <si>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</si>
  <si>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</si>
  <si>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</si>
  <si>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</si>
  <si>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</si>
  <si>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</si>
  <si>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</si>
  <si>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</si>
  <si>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</si>
  <si>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</si>
  <si>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</si>
  <si>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</si>
  <si>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</si>
  <si>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</si>
  <si>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</si>
  <si>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</si>
  <si>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</si>
  <si>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</si>
  <si>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</si>
  <si>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</si>
  <si>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</si>
  <si>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</si>
  <si>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</si>
  <si>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</si>
  <si>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</si>
  <si>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</si>
  <si>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</si>
  <si>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</si>
  <si>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</si>
  <si>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</si>
  <si>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</si>
  <si>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</si>
  <si>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</si>
  <si>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</si>
  <si>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</si>
  <si>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</si>
  <si>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</si>
  <si>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</si>
  <si>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</si>
  <si>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</si>
  <si>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</si>
  <si>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</si>
  <si>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</si>
  <si>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</si>
  <si>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</si>
  <si>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</si>
  <si>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</si>
  <si>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</si>
  <si>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</si>
  <si>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</si>
  <si>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</si>
  <si>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</si>
  <si>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</si>
  <si>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</si>
  <si>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</si>
  <si>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</si>
  <si>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</si>
  <si>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</si>
  <si>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</si>
  <si>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</si>
  <si>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</si>
  <si>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</si>
  <si>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</si>
  <si>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</si>
  <si>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</si>
  <si>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</si>
  <si>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</si>
  <si>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</si>
  <si>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</si>
  <si>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</si>
  <si>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</si>
  <si>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</si>
  <si>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</si>
  <si>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</si>
  <si>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</si>
  <si>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</si>
  <si>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</si>
  <si>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</si>
  <si>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</si>
  <si>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</si>
  <si>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</si>
  <si>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</si>
  <si>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</si>
  <si>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</si>
  <si>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</si>
  <si>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</si>
  <si>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</si>
  <si>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</si>
  <si>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</si>
  <si>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</si>
  <si>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</si>
  <si>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</si>
  <si>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</si>
  <si>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</si>
  <si>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</si>
  <si>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</si>
  <si>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</si>
  <si>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</si>
  <si>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</si>
  <si>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</si>
  <si>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</si>
  <si>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</si>
  <si>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</si>
  <si>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</si>
  <si>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</si>
  <si>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</si>
  <si>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</si>
  <si>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</si>
  <si>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</si>
  <si>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</si>
  <si>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</si>
  <si>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</si>
  <si>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</si>
  <si>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</si>
  <si>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</si>
  <si>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</si>
  <si>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</si>
  <si>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</si>
  <si>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</si>
  <si>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</si>
  <si>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</si>
  <si>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</si>
  <si>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</si>
  <si>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</si>
  <si>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</si>
  <si>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</si>
  <si>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</si>
  <si>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</si>
  <si>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</si>
  <si>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</si>
  <si>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</si>
  <si>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</si>
  <si>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</si>
  <si>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</si>
  <si>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</si>
  <si>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</si>
  <si>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</si>
  <si>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</si>
  <si>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</si>
  <si>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</si>
  <si>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</si>
  <si>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</si>
  <si>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</si>
  <si>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</si>
  <si>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</si>
  <si>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</si>
  <si>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</si>
  <si>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</si>
  <si>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</si>
  <si>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</si>
  <si>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</si>
  <si>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</si>
  <si>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</si>
  <si>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</si>
  <si>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</si>
  <si>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</si>
  <si>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</si>
  <si>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</si>
  <si>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</si>
  <si>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</si>
  <si>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</si>
  <si>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</si>
  <si>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</si>
  <si>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</si>
  <si>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</si>
  <si>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</si>
  <si>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</si>
  <si>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</si>
  <si>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</si>
  <si>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</si>
  <si>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</si>
  <si>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</si>
  <si>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</si>
  <si>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</si>
  <si>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</si>
  <si>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</si>
  <si>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</si>
  <si>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</si>
  <si>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</si>
  <si>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</si>
  <si>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</si>
  <si>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</si>
  <si>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</si>
  <si>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</si>
  <si>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</si>
  <si>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</si>
  <si>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</si>
  <si>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</si>
  <si>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</si>
  <si>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</si>
  <si>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</si>
  <si>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</si>
  <si>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</si>
  <si>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</si>
  <si>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</si>
  <si>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</si>
  <si>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</si>
  <si>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</si>
  <si>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</si>
  <si>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</si>
  <si>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</si>
  <si>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</si>
  <si>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</si>
  <si>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</si>
  <si>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</si>
  <si>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</si>
  <si>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</si>
  <si>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</si>
  <si>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</si>
  <si>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</si>
  <si>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</si>
  <si>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</si>
  <si>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</si>
  <si>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</si>
  <si>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</si>
  <si>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</si>
  <si>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</si>
  <si>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</si>
  <si>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</si>
  <si>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</si>
  <si>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</si>
  <si>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</si>
  <si>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</si>
  <si>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</si>
  <si>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</si>
  <si>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</si>
  <si>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</si>
  <si>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</si>
  <si>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</si>
  <si>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</si>
  <si>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</si>
  <si>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</si>
  <si>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</si>
  <si>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</si>
  <si>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</si>
  <si>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</si>
  <si>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</si>
  <si>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</si>
  <si>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</si>
  <si>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</si>
  <si>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</si>
  <si>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</si>
  <si>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</si>
  <si>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</si>
  <si>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</si>
  <si>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</si>
  <si>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</si>
  <si>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</si>
  <si>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</si>
  <si>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</si>
  <si>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</si>
  <si>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</si>
  <si>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</si>
  <si>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</si>
  <si>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</si>
  <si>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</si>
  <si>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</si>
  <si>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</si>
  <si>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</si>
  <si>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</si>
  <si>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</si>
  <si>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</si>
  <si>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</si>
  <si>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</si>
  <si>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</si>
  <si>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</si>
  <si>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</si>
  <si>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</si>
  <si>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</si>
  <si>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</si>
  <si>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</si>
  <si>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</si>
  <si>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</si>
  <si>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</si>
  <si>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</si>
  <si>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</si>
  <si>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</si>
  <si>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</si>
  <si>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</si>
  <si>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</si>
  <si>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</si>
  <si>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</si>
  <si>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</si>
  <si>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</si>
  <si>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</si>
  <si>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</si>
  <si>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</si>
  <si>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</si>
  <si>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</si>
  <si>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</si>
  <si>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</si>
  <si>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</si>
  <si>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</si>
  <si>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</si>
  <si>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</si>
  <si>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</si>
  <si>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</si>
  <si>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</si>
  <si>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</si>
  <si>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</si>
  <si>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</si>
  <si>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</si>
  <si>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</si>
  <si>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</si>
  <si>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</si>
  <si>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</si>
  <si>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</si>
  <si>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</si>
  <si>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</si>
  <si>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</si>
  <si>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</si>
  <si>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</si>
  <si>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</si>
  <si>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</si>
  <si>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</si>
  <si>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</si>
  <si>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</si>
  <si>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</si>
  <si>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</si>
  <si>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</si>
  <si>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</si>
  <si>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</si>
  <si>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</si>
  <si>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</si>
  <si>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</si>
  <si>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</si>
  <si>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</si>
  <si>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</si>
  <si>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</si>
  <si>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</si>
  <si>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</si>
  <si>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</si>
  <si>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</si>
  <si>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</si>
  <si>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</si>
  <si>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</si>
  <si>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</si>
  <si>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</si>
  <si>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</si>
  <si>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</si>
  <si>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</si>
  <si>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</si>
  <si>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</si>
  <si>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</si>
  <si>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</si>
  <si>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</si>
  <si>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</si>
  <si>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</si>
  <si>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</si>
  <si>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</si>
  <si>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</si>
  <si>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</si>
  <si>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</si>
  <si>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</si>
  <si>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</si>
  <si>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</si>
  <si>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</si>
  <si>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</si>
  <si>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</si>
  <si>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</si>
  <si>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</si>
  <si>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</si>
  <si>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</si>
  <si>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</si>
  <si>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</si>
  <si>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</si>
  <si>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</si>
  <si>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</si>
  <si>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</si>
  <si>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</si>
  <si>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</si>
  <si>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</si>
  <si>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</si>
  <si>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</si>
  <si>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</si>
  <si>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</si>
  <si>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</si>
  <si>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</si>
  <si>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</si>
  <si>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</si>
  <si>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</si>
  <si>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</si>
  <si>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</si>
  <si>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</si>
  <si>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</si>
  <si>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</si>
  <si>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</si>
  <si>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</si>
  <si>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</si>
  <si>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</si>
  <si>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</si>
  <si>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</si>
  <si>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</si>
  <si>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</si>
  <si>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</si>
  <si>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</si>
  <si>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</si>
  <si>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</si>
  <si>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</si>
  <si>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</si>
  <si>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</si>
  <si>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</si>
  <si>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</si>
  <si>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</si>
  <si>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</si>
  <si>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</si>
  <si>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</si>
  <si>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</si>
  <si>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</si>
  <si>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</si>
  <si>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</si>
  <si>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</si>
  <si>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</si>
  <si>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</si>
  <si>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</si>
  <si>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</si>
  <si>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</si>
  <si>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</si>
  <si>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</si>
  <si>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</si>
  <si>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</si>
  <si>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</si>
  <si>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</si>
  <si>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</si>
  <si>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</si>
  <si>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</si>
  <si>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</si>
  <si>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</si>
  <si>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</si>
  <si>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</si>
  <si>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</si>
  <si>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</si>
  <si>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</si>
  <si>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</si>
  <si>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</si>
  <si>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</si>
  <si>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</si>
  <si>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</si>
  <si>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</si>
  <si>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</si>
  <si>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</si>
  <si>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</si>
  <si>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</si>
  <si>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</si>
  <si>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</si>
  <si>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</si>
  <si>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</si>
  <si>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</si>
  <si>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</si>
  <si>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</si>
  <si>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</si>
  <si>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</si>
  <si>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</si>
  <si>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</si>
  <si>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</si>
  <si>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</si>
  <si>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</si>
  <si>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</si>
  <si>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</si>
  <si>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</si>
  <si>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</si>
  <si>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</si>
  <si>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</si>
  <si>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</si>
  <si>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</si>
  <si>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</si>
  <si>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</si>
  <si>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</si>
  <si>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</si>
  <si>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</si>
  <si>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</si>
  <si>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</si>
  <si>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</si>
  <si>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</si>
  <si>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</si>
  <si>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</si>
  <si>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</si>
  <si>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</si>
  <si>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</si>
  <si>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</si>
  <si>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</si>
  <si>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</si>
  <si>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</si>
  <si>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</si>
  <si>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</si>
  <si>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</si>
  <si>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</si>
  <si>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</si>
  <si>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</si>
  <si>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</si>
  <si>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</si>
  <si>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</si>
  <si>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</si>
  <si>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</si>
  <si>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</si>
  <si>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</si>
  <si>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</si>
  <si>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</si>
  <si>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</si>
  <si>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</si>
  <si>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</si>
  <si>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</si>
  <si>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</si>
  <si>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</si>
  <si>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</si>
  <si>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</si>
  <si>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</si>
  <si>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</si>
  <si>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</si>
  <si>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</si>
  <si>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</si>
  <si>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</si>
  <si>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</si>
  <si>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</si>
  <si>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</si>
  <si>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</si>
  <si>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</si>
  <si>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</si>
  <si>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</si>
  <si>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</si>
  <si>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</si>
  <si>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</si>
  <si>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</si>
  <si>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</si>
  <si>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</si>
  <si>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</si>
  <si>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</si>
  <si>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</si>
  <si>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</si>
  <si>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</si>
  <si>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</si>
  <si>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</si>
  <si>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</si>
  <si>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</si>
  <si>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</si>
  <si>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</si>
  <si>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</si>
  <si>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</si>
  <si>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</si>
  <si>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</si>
  <si>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</si>
  <si>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</si>
  <si>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</si>
  <si>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</si>
  <si>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</si>
  <si>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</si>
  <si>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</si>
  <si>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</si>
  <si>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</si>
  <si>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</si>
  <si>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</si>
  <si>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</si>
  <si>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</si>
  <si>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</si>
  <si>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</si>
  <si>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</si>
  <si>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</si>
  <si>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</si>
  <si>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</si>
  <si>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</si>
  <si>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</si>
  <si>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</si>
  <si>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</si>
  <si>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</si>
  <si>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</si>
  <si>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</si>
  <si>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</si>
  <si>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</si>
  <si>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</si>
  <si>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</si>
  <si>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</si>
  <si>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</si>
  <si>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</si>
  <si>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</si>
  <si>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</si>
  <si>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</si>
  <si>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</si>
  <si>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</si>
  <si>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</si>
  <si>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</si>
  <si>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</si>
  <si>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</si>
  <si>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</si>
  <si>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</si>
  <si>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</si>
  <si>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</si>
  <si>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</si>
  <si>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</si>
  <si>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</si>
  <si>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</si>
  <si>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</si>
  <si>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</si>
  <si>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</si>
  <si>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</si>
  <si>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</si>
  <si>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</si>
  <si>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</si>
  <si>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</si>
  <si>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</si>
  <si>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</si>
  <si>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</si>
  <si>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</si>
  <si>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</si>
  <si>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</si>
  <si>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</si>
  <si>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</si>
  <si>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</si>
  <si>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</si>
  <si>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</si>
  <si>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</si>
  <si>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</si>
  <si>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</si>
  <si>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</si>
  <si>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</si>
  <si>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</si>
  <si>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</si>
  <si>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</si>
  <si>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</si>
  <si>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</si>
  <si>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</si>
  <si>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</si>
  <si>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</si>
  <si>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</si>
  <si>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</si>
  <si>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</si>
  <si>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</si>
  <si>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</si>
  <si>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</si>
  <si>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</si>
  <si>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</si>
  <si>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</si>
  <si>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</si>
  <si>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</si>
  <si>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</si>
  <si>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</si>
  <si>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</si>
  <si>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</si>
  <si>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</si>
  <si>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</si>
  <si>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</si>
  <si>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</si>
  <si>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</si>
  <si>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</si>
  <si>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</si>
  <si>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</si>
  <si>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</si>
  <si>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</si>
  <si>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</si>
  <si>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</si>
  <si>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</si>
  <si>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</si>
  <si>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</si>
  <si>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</si>
  <si>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</si>
  <si>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</si>
  <si>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</si>
  <si>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</si>
  <si>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</si>
  <si>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</si>
  <si>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</si>
  <si>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</si>
  <si>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</si>
  <si>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</si>
  <si>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</si>
  <si>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</si>
  <si>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</si>
  <si>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</si>
  <si>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</si>
  <si>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</si>
  <si>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</si>
  <si>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</si>
  <si>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</si>
  <si>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</si>
  <si>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</si>
  <si>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</si>
  <si>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</si>
  <si>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</si>
  <si>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</si>
  <si>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</si>
  <si>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</si>
  <si>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</si>
  <si>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</si>
  <si>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</si>
  <si>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</si>
  <si>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</si>
  <si>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</si>
  <si>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</si>
  <si>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</si>
  <si>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</si>
  <si>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</si>
  <si>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</si>
  <si>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</si>
  <si>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</si>
  <si>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</si>
  <si>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</si>
  <si>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</si>
  <si>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</si>
  <si>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</si>
  <si>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</si>
  <si>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</si>
  <si>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</si>
  <si>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</si>
  <si>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</si>
  <si>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</si>
  <si>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</si>
  <si>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</si>
  <si>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</si>
  <si>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</si>
  <si>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</si>
  <si>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</si>
  <si>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</si>
  <si>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</si>
  <si>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</si>
  <si>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</si>
  <si>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</si>
  <si>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</si>
  <si>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</si>
  <si>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</si>
  <si>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</si>
  <si>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</si>
  <si>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</si>
  <si>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</si>
  <si>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</si>
  <si>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</si>
  <si>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</si>
  <si>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</si>
  <si>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</si>
  <si>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</si>
  <si>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</si>
  <si>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</si>
  <si>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</si>
  <si>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</si>
  <si>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</si>
  <si>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</si>
  <si>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</si>
  <si>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</si>
  <si>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</si>
  <si>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</si>
  <si>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</si>
  <si>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</si>
  <si>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</si>
  <si>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</si>
  <si>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</si>
  <si>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</si>
  <si>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</si>
  <si>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</si>
  <si>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</si>
  <si>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</si>
  <si>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</si>
  <si>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</si>
  <si>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</si>
  <si>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</si>
  <si>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</si>
  <si>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</si>
  <si>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</si>
  <si>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</si>
  <si>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</si>
  <si>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</si>
  <si>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</si>
  <si>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</si>
  <si>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</si>
  <si>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</si>
  <si>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</si>
  <si>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</si>
  <si>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</si>
  <si>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</si>
  <si>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</si>
  <si>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</si>
  <si>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</si>
  <si>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</si>
  <si>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</si>
  <si>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</si>
  <si>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</si>
  <si>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</si>
  <si>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</si>
  <si>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</si>
  <si>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</si>
  <si>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</si>
  <si>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</si>
  <si>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</si>
  <si>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</si>
  <si>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</si>
  <si>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</si>
  <si>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</si>
  <si>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</si>
  <si>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</si>
  <si>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</si>
  <si>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</si>
  <si>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</si>
  <si>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</si>
  <si>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</si>
  <si>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</si>
  <si>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</si>
  <si>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</si>
  <si>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</si>
  <si>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</si>
  <si>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</si>
  <si>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</si>
  <si>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</si>
  <si>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</si>
  <si>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</si>
  <si>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</si>
  <si>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</si>
  <si>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</si>
  <si>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</si>
  <si>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</si>
  <si>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</si>
  <si>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</si>
  <si>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</si>
  <si>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</si>
  <si>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</si>
  <si>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</si>
  <si>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</si>
  <si>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</si>
  <si>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</si>
  <si>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</si>
  <si>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</si>
  <si>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</si>
  <si>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</si>
  <si>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</si>
  <si>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</si>
  <si>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</si>
  <si>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</si>
  <si>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</si>
  <si>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</si>
  <si>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</si>
  <si>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</si>
  <si>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</si>
  <si>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</si>
  <si>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</si>
  <si>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</si>
  <si>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</si>
  <si>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</si>
  <si>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</si>
  <si>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</si>
  <si>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</si>
  <si>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</si>
  <si>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</si>
  <si>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</si>
  <si>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</si>
  <si>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</si>
  <si>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</si>
  <si>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</si>
  <si>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</si>
  <si>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</si>
  <si>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</si>
  <si>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</si>
  <si>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</si>
  <si>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</si>
  <si>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</si>
  <si>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</si>
  <si>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</si>
  <si>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</si>
  <si>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</si>
  <si>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</si>
  <si>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</si>
  <si>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</si>
  <si>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</si>
  <si>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</si>
  <si>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</si>
  <si>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</si>
  <si>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</si>
  <si>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</si>
  <si>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</si>
  <si>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</si>
  <si>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</si>
  <si>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</si>
  <si>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</si>
  <si>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</si>
  <si>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</si>
  <si>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</si>
  <si>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</si>
  <si>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</si>
  <si>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</si>
  <si>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</si>
  <si>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</si>
  <si>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</si>
  <si>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</si>
  <si>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</si>
  <si>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</si>
  <si>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</si>
  <si>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</si>
  <si>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</si>
  <si>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</si>
  <si>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</si>
  <si>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</si>
  <si>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</si>
  <si>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</si>
  <si>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</si>
  <si>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</si>
  <si>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</si>
  <si>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</si>
  <si>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</si>
  <si>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</si>
  <si>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</si>
  <si>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</si>
  <si>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</si>
  <si>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</si>
  <si>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</si>
  <si>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</si>
  <si>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</si>
  <si>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</si>
  <si>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</si>
  <si>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</si>
  <si>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</si>
  <si>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</si>
  <si>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</si>
  <si>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</si>
  <si>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</si>
  <si>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</si>
  <si>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</si>
  <si>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</si>
  <si>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</si>
  <si>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</si>
  <si>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</si>
  <si>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</si>
  <si>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</si>
  <si>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</si>
  <si>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</si>
  <si>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</si>
  <si>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</si>
  <si>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</si>
  <si>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</si>
  <si>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</si>
  <si>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</si>
  <si>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</si>
  <si>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</si>
  <si>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</si>
  <si>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</si>
  <si>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</si>
  <si>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</si>
  <si>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</si>
  <si>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</si>
  <si>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</si>
  <si>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</si>
  <si>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</si>
  <si>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</si>
  <si>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</si>
  <si>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</si>
  <si>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</si>
  <si>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</si>
  <si>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</si>
  <si>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</si>
  <si>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</si>
  <si>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</si>
  <si>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</si>
  <si>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</si>
  <si>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</si>
  <si>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</si>
  <si>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</si>
  <si>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</si>
  <si>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</si>
  <si>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</si>
  <si>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</si>
  <si>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</si>
  <si>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</si>
  <si>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</si>
  <si>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</si>
  <si>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</si>
  <si>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</si>
  <si>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</si>
  <si>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</si>
  <si>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</si>
  <si>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</si>
  <si>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</si>
  <si>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</si>
  <si>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</si>
  <si>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</si>
  <si>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</si>
  <si>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</si>
  <si>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</si>
  <si>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</si>
  <si>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</si>
  <si>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</si>
  <si>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</si>
  <si>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</si>
  <si>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</si>
  <si>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</si>
  <si>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</si>
  <si>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</si>
  <si>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</si>
  <si>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</si>
  <si>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</si>
  <si>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</si>
  <si>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</si>
  <si>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</si>
  <si>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</si>
  <si>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</si>
  <si>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</si>
  <si>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</si>
  <si>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</si>
  <si>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</si>
  <si>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</si>
  <si>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</si>
  <si>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</si>
  <si>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</si>
  <si>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</si>
  <si>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</si>
  <si>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</si>
  <si>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</si>
  <si>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</si>
  <si>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</si>
  <si>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</si>
  <si>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</si>
  <si>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</si>
  <si>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</si>
  <si>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</si>
  <si>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</si>
  <si>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</si>
  <si>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</si>
  <si>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</si>
  <si>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</si>
  <si>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</si>
  <si>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</si>
  <si>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</si>
  <si>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</si>
  <si>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</si>
  <si>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</si>
  <si>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</si>
  <si>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</si>
  <si>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</si>
  <si>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</si>
  <si>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</si>
  <si>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</si>
  <si>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</si>
  <si>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</si>
  <si>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</si>
  <si>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</si>
  <si>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</si>
  <si>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</si>
  <si>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</si>
  <si>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</si>
  <si>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</si>
  <si>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</si>
  <si>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</si>
  <si>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</si>
  <si>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</si>
  <si>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</si>
  <si>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</si>
  <si>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</si>
  <si>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</si>
  <si>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</si>
  <si>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</si>
  <si>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</si>
  <si>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</si>
  <si>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</si>
  <si>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</si>
  <si>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</si>
  <si>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</si>
  <si>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</si>
  <si>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</si>
  <si>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</si>
  <si>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</si>
  <si>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</si>
  <si>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</si>
  <si>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</si>
  <si>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</si>
  <si>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</si>
  <si>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</si>
  <si>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</si>
  <si>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</si>
  <si>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</si>
  <si>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</si>
  <si>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</si>
  <si>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</si>
  <si>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</si>
  <si>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</si>
  <si>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</si>
  <si>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</si>
  <si>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</si>
  <si>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</si>
  <si>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</si>
  <si>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</si>
  <si>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</si>
  <si>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</si>
  <si>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</si>
  <si>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</si>
  <si>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</si>
  <si>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</si>
  <si>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</si>
  <si>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</si>
  <si>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</si>
  <si>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</si>
  <si>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</si>
  <si>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</si>
  <si>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</si>
  <si>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</si>
  <si>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</si>
  <si>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</si>
  <si>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</si>
  <si>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</si>
  <si>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</si>
  <si>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</si>
  <si>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</si>
  <si>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</si>
  <si>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</si>
  <si>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</si>
  <si>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</si>
  <si>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</si>
  <si>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</si>
  <si>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</si>
  <si>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</si>
  <si>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</si>
  <si>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</si>
  <si>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</si>
  <si>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</si>
  <si>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</si>
  <si>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</si>
  <si>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</si>
  <si>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</si>
  <si>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</si>
  <si>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</si>
  <si>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</si>
  <si>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</si>
  <si>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</si>
  <si>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</si>
  <si>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</si>
  <si>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</si>
  <si>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</si>
  <si>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</si>
  <si>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</si>
  <si>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</si>
  <si>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</si>
  <si>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</si>
  <si>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</si>
  <si>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</si>
  <si>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</si>
  <si>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</si>
  <si>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</si>
  <si>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</si>
  <si>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</si>
  <si>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</si>
  <si>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</si>
  <si>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</si>
  <si>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</si>
  <si>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</si>
  <si>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</si>
  <si>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</si>
  <si>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</si>
  <si>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</si>
  <si>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</si>
  <si>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</si>
  <si>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</si>
  <si>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</si>
  <si>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</si>
  <si>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</si>
  <si>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</si>
  <si>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</si>
  <si>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</si>
  <si>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</si>
  <si>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</si>
  <si>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</si>
  <si>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</si>
  <si>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</si>
  <si>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</si>
  <si>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</si>
  <si>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</si>
  <si>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</si>
  <si>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</si>
  <si>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</si>
  <si>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</si>
  <si>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</si>
  <si>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</si>
  <si>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</si>
  <si>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</si>
  <si>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</si>
  <si>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</si>
  <si>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</si>
  <si>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</si>
  <si>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</si>
  <si>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</si>
  <si>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</si>
  <si>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</si>
  <si>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</si>
  <si>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</si>
  <si>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</si>
  <si>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</si>
  <si>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</si>
  <si>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</si>
  <si>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</si>
  <si>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</si>
  <si>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</si>
  <si>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</si>
  <si>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</si>
  <si>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</si>
  <si>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</si>
  <si>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</si>
  <si>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</si>
  <si>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</si>
  <si>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</si>
  <si>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</si>
  <si>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</si>
  <si>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</si>
  <si>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</si>
  <si>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</si>
  <si>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</si>
  <si>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</si>
  <si>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</si>
  <si>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</si>
  <si>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</si>
  <si>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</si>
  <si>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</si>
  <si>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</si>
  <si>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</si>
  <si>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</si>
  <si>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</si>
  <si>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</si>
  <si>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</si>
  <si>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</si>
  <si>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</si>
  <si>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</si>
  <si>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</si>
  <si>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</si>
  <si>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</si>
  <si>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</si>
  <si>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</si>
  <si>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</si>
  <si>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</si>
  <si>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</si>
  <si>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</si>
  <si>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</si>
  <si>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</si>
  <si>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</si>
  <si>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</si>
  <si>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</si>
  <si>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</si>
  <si>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</si>
  <si>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</si>
  <si>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</si>
  <si>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</si>
  <si>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</si>
  <si>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</si>
  <si>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</si>
  <si>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</si>
  <si>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</si>
  <si>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</si>
  <si>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</si>
  <si>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</si>
  <si>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</si>
  <si>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</si>
  <si>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</si>
  <si>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</si>
  <si>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</si>
  <si>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</si>
  <si>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</si>
  <si>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</si>
  <si>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</si>
  <si>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</si>
  <si>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</si>
  <si>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</si>
  <si>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</si>
  <si>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</si>
  <si>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</si>
  <si>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</si>
  <si>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</si>
  <si>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</si>
  <si>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</si>
  <si>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</si>
  <si>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</si>
  <si>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</si>
  <si>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</si>
  <si>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</si>
  <si>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</si>
  <si>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</si>
  <si>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</si>
  <si>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</si>
  <si>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</si>
  <si>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</si>
  <si>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</si>
  <si>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</si>
  <si>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</si>
  <si>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</si>
  <si>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</si>
  <si>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</si>
  <si>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</si>
  <si>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</si>
  <si>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</si>
  <si>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</si>
  <si>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</si>
  <si>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</si>
  <si>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</si>
  <si>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</si>
  <si>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</si>
  <si>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</si>
  <si>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</si>
  <si>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</si>
  <si>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</si>
  <si>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</si>
  <si>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</si>
  <si>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</si>
  <si>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</si>
  <si>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</si>
  <si>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</si>
  <si>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</si>
  <si>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</si>
  <si>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</si>
  <si>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</si>
  <si>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</si>
  <si>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</si>
  <si>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</si>
  <si>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</si>
  <si>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</si>
  <si>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</si>
  <si>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</si>
  <si>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</si>
  <si>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</si>
  <si>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</si>
  <si>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</si>
  <si>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</si>
  <si>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</si>
  <si>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</si>
  <si>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</si>
  <si>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</si>
  <si>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</si>
  <si>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</si>
  <si>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</si>
  <si>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</si>
  <si>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</si>
  <si>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</si>
  <si>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</si>
  <si>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</si>
  <si>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</si>
  <si>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</si>
  <si>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</si>
  <si>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</si>
  <si>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</si>
  <si>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</si>
  <si>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</si>
  <si>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</si>
  <si>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</si>
  <si>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</si>
  <si>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</si>
  <si>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</si>
  <si>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</si>
  <si>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</si>
  <si>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</si>
  <si>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</si>
  <si>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</si>
  <si>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</si>
  <si>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</si>
  <si>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</si>
  <si>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</si>
  <si>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</si>
  <si>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</si>
  <si>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</si>
  <si>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</si>
  <si>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</si>
  <si>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</si>
  <si>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</si>
  <si>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</si>
  <si>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</si>
  <si>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</si>
  <si>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</si>
  <si>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</si>
  <si>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</si>
  <si>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</si>
  <si>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</si>
  <si>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</si>
  <si>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</si>
  <si>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</si>
  <si>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</si>
  <si>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</si>
  <si>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</si>
  <si>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</si>
  <si>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</si>
  <si>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</si>
  <si>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</si>
  <si>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</si>
  <si>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</si>
  <si>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</si>
  <si>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</si>
  <si>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</si>
  <si>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</si>
  <si>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</si>
  <si>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</si>
  <si>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</si>
  <si>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</si>
  <si>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</si>
  <si>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</si>
  <si>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</si>
  <si>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</si>
  <si>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</si>
  <si>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</si>
  <si>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</si>
  <si>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</si>
  <si>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</si>
  <si>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</si>
  <si>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</si>
  <si>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</si>
  <si>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</si>
  <si>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</si>
  <si>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</si>
  <si>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</si>
  <si>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</si>
  <si>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</si>
  <si>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</si>
  <si>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</si>
  <si>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</si>
  <si>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</si>
  <si>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</si>
  <si>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</si>
  <si>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</si>
  <si>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</si>
  <si>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</si>
  <si>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</si>
  <si>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</si>
  <si>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</si>
  <si>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</si>
  <si>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</si>
  <si>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</si>
  <si>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</si>
  <si>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</si>
  <si>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</si>
  <si>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</si>
  <si>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</si>
  <si>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</si>
  <si>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</si>
  <si>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</si>
  <si>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</si>
  <si>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</si>
  <si>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</si>
  <si>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</si>
  <si>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</si>
  <si>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</si>
  <si>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</si>
  <si>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</si>
  <si>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</si>
  <si>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</si>
  <si>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</si>
  <si>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</si>
  <si>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</si>
  <si>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</si>
  <si>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</si>
  <si>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</si>
  <si>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</si>
  <si>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</si>
  <si>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</si>
  <si>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</si>
  <si>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</si>
  <si>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</si>
  <si>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</si>
  <si>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</si>
  <si>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</si>
  <si>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</si>
  <si>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</si>
  <si>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</si>
  <si>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</si>
  <si>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</si>
  <si>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</si>
  <si>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</si>
  <si>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</si>
  <si>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</si>
  <si>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</si>
  <si>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</si>
  <si>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</si>
  <si>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</si>
  <si>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</si>
  <si>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</si>
  <si>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</si>
  <si>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</si>
  <si>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</si>
  <si>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</si>
  <si>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</si>
  <si>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</si>
  <si>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</si>
  <si>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</si>
  <si>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</si>
  <si>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</si>
  <si>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</si>
  <si>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</si>
  <si>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</si>
  <si>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</si>
  <si>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</si>
  <si>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</si>
  <si>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</si>
  <si>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</si>
  <si>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</si>
  <si>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</si>
  <si>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</si>
  <si>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</si>
  <si>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</si>
  <si>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</si>
  <si>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</si>
  <si>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</si>
  <si>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</si>
  <si>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</si>
  <si>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</si>
  <si>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</si>
  <si>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</si>
  <si>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</si>
  <si>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</si>
  <si>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</si>
  <si>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</si>
  <si>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</si>
  <si>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</si>
  <si>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</si>
  <si>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</si>
  <si>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</si>
  <si>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</si>
  <si>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</si>
  <si>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</si>
  <si>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</si>
  <si>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</si>
  <si>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</si>
  <si>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</si>
  <si>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</si>
  <si>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</si>
  <si>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</si>
  <si>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</si>
  <si>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</si>
  <si>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</si>
  <si>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</si>
  <si>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</si>
  <si>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</si>
  <si>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</si>
  <si>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</si>
  <si>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</si>
  <si>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</si>
  <si>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</si>
  <si>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</si>
  <si>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</si>
  <si>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</si>
  <si>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</si>
  <si>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</si>
  <si>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</si>
  <si>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</si>
  <si>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</si>
  <si>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</si>
  <si>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</si>
  <si>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</si>
  <si>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</si>
  <si>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</si>
  <si>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</si>
  <si>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</si>
  <si>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</si>
  <si>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</si>
  <si>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</si>
  <si>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</si>
  <si>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</si>
  <si>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</si>
  <si>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</si>
  <si>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</si>
  <si>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</si>
  <si>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</si>
  <si>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</si>
  <si>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</si>
  <si>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</si>
  <si>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</si>
  <si>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</si>
  <si>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</si>
  <si>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</si>
  <si>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</si>
  <si>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</si>
  <si>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</si>
  <si>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</si>
  <si>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</si>
  <si>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</si>
  <si>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</si>
  <si>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</si>
  <si>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</si>
  <si>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</si>
  <si>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</si>
  <si>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</si>
  <si>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</si>
  <si>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</si>
  <si>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</si>
  <si>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</si>
  <si>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</si>
  <si>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</si>
  <si>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</si>
  <si>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</si>
  <si>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</si>
  <si>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</si>
  <si>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</si>
  <si>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</si>
  <si>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</si>
  <si>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</si>
  <si>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</si>
  <si>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</si>
  <si>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</si>
  <si>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</si>
  <si>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</si>
  <si>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</si>
  <si>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</si>
  <si>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</si>
  <si>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</si>
  <si>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</si>
  <si>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</si>
  <si>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</si>
  <si>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</si>
  <si>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</si>
  <si>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</si>
  <si>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</si>
  <si>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</si>
  <si>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</si>
  <si>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</si>
  <si>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</si>
  <si>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</si>
  <si>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</si>
  <si>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</si>
  <si>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</si>
  <si>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</si>
  <si>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</si>
  <si>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</si>
  <si>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</si>
  <si>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</si>
  <si>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</si>
  <si>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</si>
  <si>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</si>
  <si>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</si>
  <si>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</si>
  <si>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</si>
  <si>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</si>
  <si>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</si>
  <si>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</si>
  <si>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</si>
  <si>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</si>
  <si>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</si>
  <si>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</si>
  <si>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</si>
  <si>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</si>
  <si>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</si>
  <si>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</si>
  <si>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</si>
  <si>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</si>
  <si>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</si>
  <si>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</si>
  <si>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</si>
  <si>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</si>
  <si>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</si>
  <si>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</si>
  <si>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</si>
  <si>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</si>
  <si>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</si>
  <si>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</si>
  <si>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</si>
  <si>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</si>
  <si>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</si>
  <si>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</si>
  <si>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</si>
  <si>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</si>
  <si>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</si>
  <si>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</si>
  <si>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</si>
  <si>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</si>
  <si>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</si>
  <si>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</si>
  <si>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</si>
  <si>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</si>
  <si>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</si>
  <si>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</si>
  <si>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</si>
  <si>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</si>
  <si>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</si>
  <si>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</si>
  <si>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</si>
  <si>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</si>
  <si>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</si>
  <si>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</si>
  <si>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</si>
  <si>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</si>
  <si>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</si>
  <si>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</si>
  <si>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</si>
  <si>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</si>
  <si>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</si>
  <si>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</si>
  <si>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</si>
  <si>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</si>
  <si>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</si>
  <si>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</si>
  <si>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</si>
  <si>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</si>
  <si>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</si>
  <si>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</si>
  <si>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</si>
  <si>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</si>
  <si>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</si>
  <si>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</si>
  <si>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</si>
  <si>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</si>
  <si>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</si>
  <si>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</si>
  <si>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</si>
  <si>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</si>
  <si>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</si>
  <si>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</si>
  <si>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</si>
  <si>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</si>
  <si>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</si>
  <si>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</si>
  <si>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</si>
  <si>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</si>
  <si>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</si>
  <si>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</si>
  <si>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</si>
  <si>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</si>
  <si>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</si>
  <si>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</si>
  <si>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</si>
  <si>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</si>
  <si>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</si>
  <si>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</si>
  <si>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</si>
  <si>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</si>
  <si>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</si>
  <si>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</si>
  <si>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</si>
  <si>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</si>
  <si>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</si>
  <si>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</si>
  <si>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</si>
  <si>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</si>
  <si>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</si>
  <si>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</si>
  <si>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</si>
  <si>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</si>
  <si>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</si>
  <si>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</si>
  <si>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</si>
  <si>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</si>
  <si>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</si>
  <si>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</si>
  <si>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</si>
  <si>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</si>
  <si>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</si>
  <si>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</si>
  <si>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</si>
  <si>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</si>
  <si>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</si>
  <si>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</si>
  <si>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</si>
  <si>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</si>
  <si>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</si>
  <si>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</si>
  <si>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</si>
  <si>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</si>
  <si>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</si>
  <si>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</si>
  <si>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</si>
  <si>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</si>
  <si>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</si>
  <si>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</si>
  <si>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</si>
  <si>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</si>
  <si>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</si>
  <si>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</si>
  <si>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</si>
  <si>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</si>
  <si>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</si>
  <si>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</si>
  <si>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</si>
  <si>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</si>
  <si>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</si>
  <si>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</si>
  <si>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</si>
  <si>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</si>
  <si>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</si>
  <si>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</si>
  <si>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</si>
  <si>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</si>
  <si>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</si>
  <si>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</si>
  <si>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</si>
  <si>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</si>
  <si>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</si>
  <si>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</si>
  <si>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</si>
  <si>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</si>
  <si>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</si>
  <si>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</si>
  <si>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</si>
  <si>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</si>
  <si>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</si>
  <si>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</si>
  <si>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</si>
  <si>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</si>
  <si>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</si>
  <si>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</si>
  <si>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</si>
  <si>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</si>
  <si>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</si>
  <si>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</si>
  <si>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</si>
  <si>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</si>
  <si>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</si>
  <si>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</si>
  <si>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</si>
  <si>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</si>
  <si>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</si>
  <si>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</si>
  <si>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</si>
  <si>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</si>
  <si>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</si>
  <si>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</si>
  <si>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</si>
  <si>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</si>
  <si>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</si>
  <si>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</si>
  <si>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</si>
  <si>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</si>
  <si>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</si>
  <si>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</si>
  <si>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</si>
  <si>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</si>
  <si>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</si>
  <si>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</si>
  <si>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</si>
  <si>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</si>
  <si>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</si>
  <si>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</si>
  <si>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</si>
  <si>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</si>
  <si>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</si>
  <si>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</si>
  <si>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</si>
  <si>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</si>
  <si>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</si>
  <si>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</si>
  <si>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</si>
  <si>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</si>
  <si>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</si>
  <si>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</si>
  <si>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</si>
  <si>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</si>
  <si>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</si>
  <si>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</si>
  <si>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</si>
  <si>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</si>
  <si>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</si>
  <si>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</si>
  <si>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</si>
  <si>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</si>
  <si>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</si>
  <si>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</si>
  <si>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</si>
  <si>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</si>
  <si>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</si>
  <si>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</si>
  <si>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</si>
  <si>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</si>
  <si>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</si>
  <si>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</si>
  <si>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</si>
  <si>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</si>
  <si>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</si>
  <si>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</si>
  <si>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</si>
  <si>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</si>
  <si>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</si>
  <si>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</si>
  <si>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</si>
  <si>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</si>
  <si>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</si>
  <si>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</si>
  <si>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</si>
  <si>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</si>
  <si>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</si>
  <si>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</si>
  <si>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</si>
  <si>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</si>
  <si>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</si>
  <si>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</si>
  <si>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</si>
  <si>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</si>
  <si>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</si>
  <si>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</si>
  <si>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</si>
  <si>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</si>
  <si>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</si>
  <si>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</si>
  <si>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</si>
  <si>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</si>
  <si>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</si>
  <si>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</si>
  <si>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</si>
  <si>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</si>
  <si>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</si>
  <si>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</si>
  <si>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</si>
  <si>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</si>
  <si>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</si>
  <si>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</si>
  <si>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</si>
  <si>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</si>
  <si>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</si>
  <si>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</si>
  <si>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</si>
  <si>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</si>
  <si>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</si>
  <si>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</si>
  <si>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</si>
  <si>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</si>
  <si>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</si>
  <si>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</si>
  <si>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</si>
  <si>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</si>
  <si>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</si>
  <si>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</si>
  <si>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</si>
  <si>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</si>
  <si>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</si>
  <si>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</si>
  <si>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</si>
  <si>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</si>
  <si>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</si>
  <si>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</si>
  <si>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</si>
  <si>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</si>
  <si>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</si>
  <si>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</si>
  <si>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</si>
  <si>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</si>
  <si>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</si>
  <si>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</si>
  <si>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</si>
  <si>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</si>
  <si>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</si>
  <si>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</si>
  <si>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</si>
  <si>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</si>
  <si>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</si>
  <si>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</si>
  <si>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</si>
  <si>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</si>
  <si>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</si>
  <si>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</si>
  <si>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</si>
  <si>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</si>
  <si>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</si>
  <si>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</si>
  <si>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</si>
  <si>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</si>
  <si>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</si>
  <si>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</si>
  <si>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</si>
  <si>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</si>
  <si>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</si>
  <si>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</si>
  <si>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</si>
  <si>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</si>
  <si>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</si>
  <si>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</si>
  <si>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</si>
  <si>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</si>
  <si>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</si>
  <si>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</si>
  <si>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</si>
  <si>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</si>
  <si>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</si>
  <si>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</si>
  <si>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</si>
  <si>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</si>
  <si>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</si>
  <si>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</si>
  <si>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</si>
  <si>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</si>
  <si>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</si>
  <si>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</si>
  <si>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</si>
  <si>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</si>
  <si>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</si>
  <si>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</si>
  <si>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</si>
  <si>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</si>
  <si>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</si>
  <si>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</si>
  <si>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</si>
  <si>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</si>
  <si>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</si>
  <si>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</si>
  <si>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</si>
  <si>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</si>
  <si>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</si>
  <si>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</si>
  <si>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</si>
  <si>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</si>
  <si>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</si>
  <si>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</si>
  <si>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</si>
  <si>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</si>
  <si>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</si>
  <si>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</si>
  <si>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</si>
  <si>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</si>
  <si>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</si>
  <si>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</si>
  <si>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</si>
  <si>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</si>
  <si>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</si>
  <si>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</si>
  <si>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</si>
  <si>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</si>
  <si>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</si>
  <si>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</si>
  <si>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</si>
  <si>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</si>
  <si>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</si>
  <si>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</si>
  <si>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</si>
  <si>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</si>
  <si>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</si>
  <si>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</si>
  <si>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</si>
  <si>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</si>
  <si>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</si>
  <si>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</si>
  <si>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</si>
  <si>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</si>
  <si>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</si>
  <si>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</si>
  <si>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</si>
  <si>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</si>
  <si>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</si>
  <si>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</si>
  <si>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</si>
  <si>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</si>
  <si>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</si>
  <si>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</si>
  <si>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</si>
  <si>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</si>
  <si>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</si>
  <si>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</si>
  <si>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</si>
  <si>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</si>
  <si>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</si>
  <si>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</si>
  <si>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</si>
  <si>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</si>
  <si>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</si>
  <si>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</si>
  <si>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</si>
  <si>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</si>
  <si>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</si>
  <si>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</si>
  <si>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</si>
  <si>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</si>
  <si>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</si>
  <si>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</si>
  <si>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</si>
  <si>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</si>
  <si>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</si>
  <si>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</si>
  <si>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</si>
  <si>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</si>
  <si>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</si>
  <si>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</si>
  <si>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</si>
  <si>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</si>
  <si>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</si>
  <si>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</si>
  <si>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</si>
  <si>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</si>
  <si>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</si>
  <si>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</si>
  <si>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</si>
  <si>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</si>
  <si>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</si>
  <si>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</si>
  <si>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</si>
  <si>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</si>
  <si>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</si>
  <si>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</si>
  <si>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</si>
  <si>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</si>
  <si>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</si>
  <si>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</si>
  <si>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</si>
  <si>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</si>
  <si>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</si>
  <si>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</si>
  <si>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</si>
  <si>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</si>
  <si>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</si>
  <si>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</si>
  <si>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</si>
  <si>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</si>
  <si>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</si>
  <si>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</si>
  <si>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</si>
  <si>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</si>
  <si>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</si>
  <si>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</si>
  <si>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</si>
  <si>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</si>
  <si>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</si>
  <si>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</si>
  <si>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</si>
  <si>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</si>
  <si>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</si>
  <si>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</si>
  <si>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</si>
  <si>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</si>
  <si>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</si>
  <si>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</si>
  <si>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</si>
  <si>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</si>
  <si>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</si>
  <si>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</si>
  <si>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</si>
  <si>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</si>
  <si>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</si>
  <si>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</si>
  <si>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</si>
  <si>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</si>
  <si>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</si>
  <si>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</si>
  <si>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</si>
  <si>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</si>
  <si>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</si>
  <si>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</si>
  <si>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</si>
  <si>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</si>
  <si>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</si>
  <si>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</si>
  <si>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</si>
  <si>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</si>
  <si>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</si>
  <si>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</si>
  <si>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</si>
  <si>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</si>
  <si>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</si>
  <si>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</si>
  <si>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</si>
  <si>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</si>
  <si>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</si>
  <si>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</si>
  <si>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</si>
  <si>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</si>
  <si>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</si>
  <si>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</si>
  <si>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</si>
  <si>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</si>
  <si>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</si>
  <si>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</si>
  <si>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</si>
  <si>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</si>
  <si>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</si>
  <si>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</si>
  <si>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</si>
  <si>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</si>
  <si>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</si>
  <si>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</si>
  <si>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</si>
  <si>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</si>
  <si>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</si>
  <si>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</si>
  <si>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</si>
  <si>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</si>
  <si>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</si>
  <si>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</si>
  <si>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</si>
  <si>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</si>
  <si>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</si>
  <si>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</si>
  <si>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</si>
  <si>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</si>
  <si>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</si>
  <si>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</si>
  <si>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</si>
  <si>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</si>
  <si>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</si>
  <si>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</si>
  <si>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</si>
  <si>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</si>
  <si>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</si>
  <si>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</si>
  <si>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</si>
  <si>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</si>
  <si>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</si>
  <si>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</si>
  <si>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</si>
  <si>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</si>
  <si>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</si>
  <si>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</si>
  <si>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</si>
  <si>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</si>
  <si>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</si>
  <si>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</si>
  <si>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</si>
  <si>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</si>
  <si>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</si>
  <si>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</si>
  <si>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</si>
  <si>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</si>
  <si>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</si>
  <si>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</si>
  <si>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</si>
  <si>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</si>
  <si>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</si>
  <si>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</si>
  <si>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</si>
  <si>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</si>
  <si>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</si>
  <si>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</si>
  <si>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</si>
  <si>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</si>
  <si>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</si>
  <si>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</si>
  <si>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</si>
  <si>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</si>
  <si>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</si>
  <si>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</si>
  <si>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</si>
  <si>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</si>
  <si>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</si>
  <si>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</si>
  <si>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</si>
  <si>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</si>
  <si>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</si>
  <si>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</si>
  <si>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</si>
  <si>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</si>
  <si>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</si>
  <si>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</si>
  <si>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</si>
  <si>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</si>
  <si>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</si>
  <si>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</si>
  <si>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</si>
  <si>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</si>
  <si>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</si>
  <si>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</si>
  <si>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</si>
  <si>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</si>
  <si>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</si>
  <si>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</si>
  <si>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</si>
  <si>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</si>
  <si>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</si>
  <si>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</si>
  <si>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</si>
  <si>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</si>
  <si>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</si>
  <si>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</si>
  <si>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</si>
  <si>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</si>
  <si>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</si>
  <si>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</si>
  <si>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</si>
  <si>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</si>
  <si>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</si>
  <si>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</si>
  <si>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</si>
  <si>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</si>
  <si>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</si>
  <si>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</si>
  <si>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</si>
  <si>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</si>
  <si>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</si>
  <si>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</si>
  <si>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</si>
  <si>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</si>
  <si>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</si>
  <si>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</si>
  <si>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</si>
  <si>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</si>
  <si>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</si>
  <si>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</si>
  <si>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</si>
  <si>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</si>
  <si>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</si>
  <si>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</si>
  <si>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</si>
  <si>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</si>
  <si>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</si>
  <si>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</si>
  <si>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</si>
  <si>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</si>
  <si>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</si>
  <si>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</si>
  <si>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</si>
  <si>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</si>
  <si>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</si>
  <si>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</si>
  <si>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</si>
  <si>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</si>
  <si>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</si>
  <si>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</si>
  <si>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</si>
  <si>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</si>
  <si>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</si>
  <si>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</si>
  <si>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</si>
  <si>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</si>
  <si>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</si>
  <si>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</si>
  <si>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</si>
  <si>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</si>
  <si>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</si>
  <si>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</si>
  <si>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</si>
  <si>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</si>
  <si>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</si>
  <si>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</si>
  <si>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</si>
  <si>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</si>
  <si>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</si>
  <si>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</si>
  <si>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</si>
  <si>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</si>
  <si>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</si>
  <si>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</si>
  <si>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</si>
  <si>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</si>
  <si>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</si>
  <si>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</si>
  <si>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</si>
  <si>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</si>
  <si>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</si>
  <si>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</si>
  <si>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</si>
  <si>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</si>
  <si>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</si>
  <si>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</si>
  <si>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</si>
  <si>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</si>
  <si>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</si>
  <si>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</si>
  <si>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</si>
  <si>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</si>
  <si>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</si>
  <si>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</si>
  <si>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</si>
  <si>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</si>
  <si>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</si>
  <si>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</si>
  <si>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</si>
  <si>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</si>
  <si>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</si>
  <si>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</si>
  <si>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</si>
  <si>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</si>
  <si>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</si>
  <si>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</si>
  <si>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</si>
  <si>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</si>
  <si>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</si>
  <si>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</si>
  <si>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</si>
  <si>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</si>
  <si>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</si>
  <si>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</si>
  <si>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</si>
  <si>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</si>
  <si>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</si>
  <si>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</si>
  <si>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</si>
  <si>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</si>
  <si>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</si>
  <si>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</si>
  <si>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</si>
  <si>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</si>
  <si>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</si>
  <si>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</si>
  <si>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</si>
  <si>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</si>
  <si>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</si>
  <si>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</si>
  <si>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</si>
  <si>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</si>
  <si>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</si>
  <si>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</si>
  <si>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</si>
  <si>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</si>
  <si>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</si>
  <si>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</si>
  <si>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</si>
  <si>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</si>
  <si>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</si>
  <si>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</si>
  <si>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</si>
  <si>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</si>
  <si>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</si>
  <si>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</si>
  <si>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</si>
  <si>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</si>
  <si>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</si>
  <si>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</si>
  <si>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</si>
  <si>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</si>
  <si>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</si>
  <si>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</si>
  <si>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</si>
  <si>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</si>
  <si>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</si>
  <si>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</si>
  <si>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</si>
  <si>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</si>
  <si>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</si>
  <si>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</si>
  <si>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</si>
  <si>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</si>
  <si>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</si>
  <si>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</si>
  <si>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</si>
  <si>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</si>
  <si>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</si>
  <si>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</si>
  <si>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</si>
  <si>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</si>
  <si>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</si>
  <si>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</si>
  <si>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</si>
  <si>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</si>
  <si>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</si>
  <si>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</si>
  <si>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</si>
  <si>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</si>
  <si>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</si>
  <si>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</si>
  <si>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</si>
  <si>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</si>
  <si>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</si>
  <si>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</si>
  <si>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</si>
  <si>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</si>
  <si>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</si>
  <si>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</si>
  <si>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</si>
  <si>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</si>
  <si>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</si>
  <si>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</si>
  <si>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</si>
  <si>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</si>
  <si>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</si>
  <si>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</si>
  <si>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</si>
  <si>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</si>
  <si>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</si>
  <si>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</si>
  <si>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</si>
  <si>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</si>
  <si>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</si>
  <si>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</si>
  <si>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</si>
  <si>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</si>
  <si>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</si>
  <si>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</si>
  <si>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</si>
  <si>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</si>
  <si>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</si>
  <si>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</si>
  <si>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</si>
  <si>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</si>
  <si>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</si>
  <si>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</si>
  <si>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</si>
  <si>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</si>
  <si>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</si>
  <si>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</si>
  <si>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</si>
  <si>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</si>
  <si>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</si>
  <si>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</si>
  <si>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</si>
  <si>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</si>
  <si>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</si>
  <si>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</si>
  <si>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</si>
  <si>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</si>
  <si>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</si>
  <si>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</si>
  <si>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</si>
  <si>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</si>
  <si>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</si>
  <si>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</si>
  <si>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</si>
  <si>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</si>
  <si>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</si>
  <si>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</si>
  <si>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</si>
  <si>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</si>
  <si>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</si>
  <si>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</si>
  <si>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</si>
  <si>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</si>
  <si>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</si>
  <si>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</si>
  <si>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</si>
  <si>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</si>
  <si>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</si>
  <si>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</si>
  <si>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</si>
  <si>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</si>
  <si>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</si>
  <si>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</si>
  <si>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</si>
  <si>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</si>
  <si>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</si>
  <si>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</si>
  <si>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</si>
  <si>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</si>
  <si>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</si>
  <si>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</si>
  <si>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</si>
  <si>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</si>
  <si>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</si>
  <si>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</si>
  <si>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</si>
  <si>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</si>
  <si>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</si>
  <si>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</si>
  <si>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</si>
  <si>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</si>
  <si>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</si>
  <si>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</si>
  <si>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</si>
  <si>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</si>
  <si>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</si>
  <si>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</si>
  <si>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</si>
  <si>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</si>
  <si>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</si>
  <si>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</si>
  <si>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</si>
  <si>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</si>
  <si>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</si>
  <si>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</si>
  <si>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</si>
  <si>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</si>
  <si>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</si>
  <si>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</si>
  <si>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</si>
  <si>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</si>
  <si>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</si>
  <si>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</si>
  <si>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</si>
  <si>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</si>
  <si>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</si>
  <si>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</si>
  <si>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</si>
  <si>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</si>
  <si>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</si>
  <si>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</si>
  <si>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</si>
  <si>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</si>
  <si>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</si>
  <si>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</si>
  <si>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</si>
  <si>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</si>
  <si>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</si>
  <si>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</si>
  <si>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</si>
  <si>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</si>
  <si>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</si>
  <si>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</si>
  <si>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</si>
  <si>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</si>
  <si>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</si>
  <si>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</si>
  <si>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</si>
  <si>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</si>
  <si>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</si>
  <si>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</si>
  <si>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</si>
  <si>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</si>
  <si>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</si>
  <si>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</si>
  <si>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</si>
  <si>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</si>
  <si>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</si>
  <si>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</si>
  <si>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</si>
  <si>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</si>
  <si>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</si>
  <si>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</si>
  <si>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</si>
  <si>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</si>
  <si>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</si>
  <si>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</si>
  <si>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</si>
  <si>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</si>
  <si>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</si>
  <si>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</si>
  <si>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</si>
  <si>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</si>
  <si>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</si>
  <si>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</si>
  <si>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</si>
  <si>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</si>
  <si>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</si>
  <si>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</si>
  <si>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</si>
  <si>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</si>
  <si>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</si>
  <si>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</si>
  <si>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</si>
  <si>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</si>
  <si>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</si>
  <si>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</si>
  <si>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</si>
  <si>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</si>
  <si>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</si>
  <si>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</si>
  <si>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</si>
  <si>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</si>
  <si>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</si>
  <si>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</si>
  <si>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</si>
  <si>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</si>
  <si>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</si>
  <si>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</si>
  <si>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</si>
  <si>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</si>
  <si>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</si>
  <si>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</si>
  <si>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</si>
  <si>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</si>
  <si>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</si>
  <si>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</si>
  <si>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</si>
  <si>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</si>
  <si>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</si>
  <si>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</si>
  <si>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</si>
  <si>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</si>
  <si>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</si>
  <si>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</si>
  <si>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</si>
  <si>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</si>
  <si>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</si>
  <si>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</si>
  <si>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</si>
  <si>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</si>
  <si>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</si>
  <si>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</si>
  <si>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</si>
  <si>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</si>
  <si>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</si>
  <si>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</si>
  <si>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</si>
  <si>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</si>
  <si>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</si>
  <si>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</si>
  <si>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</si>
  <si>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</si>
  <si>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</si>
  <si>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</si>
  <si>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</si>
  <si>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</si>
  <si>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</si>
  <si>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</si>
  <si>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</si>
  <si>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</si>
  <si>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</si>
  <si>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</si>
  <si>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</si>
  <si>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</si>
  <si>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</si>
  <si>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</si>
  <si>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</si>
  <si>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</si>
  <si>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</si>
  <si>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</si>
  <si>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</si>
  <si>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</si>
  <si>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</si>
  <si>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</si>
  <si>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</si>
  <si>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</si>
  <si>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</si>
  <si>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</si>
  <si>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</si>
  <si>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</si>
  <si>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</si>
  <si>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</si>
  <si>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</si>
  <si>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</si>
  <si>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</si>
  <si>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</si>
  <si>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</si>
  <si>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</si>
  <si>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</si>
  <si>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</si>
  <si>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</si>
  <si>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</si>
  <si>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</si>
  <si>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</si>
  <si>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</si>
  <si>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</si>
  <si>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</si>
  <si>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</si>
  <si>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</si>
  <si>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</si>
  <si>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</si>
  <si>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</si>
  <si>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</si>
  <si>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</si>
  <si>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</si>
  <si>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</si>
  <si>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</si>
  <si>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</si>
  <si>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</si>
  <si>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</si>
  <si>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</si>
  <si>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</si>
  <si>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</si>
  <si>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</si>
  <si>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</si>
  <si>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</si>
  <si>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</si>
  <si>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</si>
  <si>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</si>
  <si>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</si>
  <si>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</si>
  <si>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</si>
  <si>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</si>
  <si>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</si>
  <si>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</si>
  <si>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</si>
  <si>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</si>
  <si>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</si>
  <si>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</si>
  <si>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</si>
  <si>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</si>
  <si>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</si>
  <si>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</si>
  <si>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</si>
  <si>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</si>
  <si>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</si>
  <si>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</si>
  <si>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</si>
  <si>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</si>
  <si>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</si>
  <si>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</si>
  <si>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</si>
  <si>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</si>
  <si>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</si>
  <si>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</si>
  <si>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</si>
  <si>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</si>
  <si>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</si>
  <si>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</si>
  <si>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</si>
  <si>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</si>
  <si>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</si>
  <si>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</si>
  <si>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</si>
  <si>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</si>
  <si>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</si>
  <si>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</si>
  <si>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</si>
  <si>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</si>
  <si>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</si>
  <si>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</si>
  <si>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</si>
  <si>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</si>
  <si>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</si>
  <si>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</si>
  <si>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</si>
  <si>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</si>
  <si>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</si>
  <si>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</si>
  <si>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</si>
  <si>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</si>
  <si>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</si>
  <si>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</si>
  <si>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</si>
  <si>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</si>
  <si>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</si>
  <si>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</si>
  <si>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</si>
  <si>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</si>
  <si>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</si>
  <si>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</si>
  <si>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</si>
  <si>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</si>
  <si>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</si>
  <si>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</si>
  <si>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</si>
  <si>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</si>
  <si>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</si>
  <si>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</si>
  <si>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</si>
  <si>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</si>
  <si>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</si>
  <si>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</si>
  <si>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</si>
  <si>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</si>
  <si>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</si>
  <si>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</si>
  <si>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</si>
  <si>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</si>
  <si>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</si>
  <si>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</si>
  <si>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</si>
  <si>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</si>
  <si>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</si>
  <si>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</si>
  <si>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</si>
  <si>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</si>
  <si>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</si>
  <si>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</si>
  <si>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</si>
  <si>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</si>
  <si>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</si>
  <si>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</si>
  <si>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</si>
  <si>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</si>
  <si>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</si>
  <si>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</si>
  <si>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</si>
  <si>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</si>
  <si>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</si>
  <si>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</si>
  <si>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</si>
  <si>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</si>
  <si>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</si>
  <si>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</si>
  <si>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</si>
  <si>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</si>
  <si>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</si>
  <si>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</si>
  <si>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</si>
  <si>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</si>
  <si>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</si>
  <si>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</si>
  <si>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</si>
  <si>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</si>
  <si>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</si>
  <si>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</si>
  <si>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</si>
  <si>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</si>
  <si>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</si>
  <si>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</si>
  <si>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</si>
  <si>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</si>
  <si>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</si>
  <si>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</si>
  <si>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</si>
  <si>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</si>
  <si>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</si>
  <si>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</si>
  <si>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</si>
  <si>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</si>
  <si>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</si>
  <si>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</si>
  <si>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</si>
  <si>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</si>
  <si>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</si>
  <si>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</si>
  <si>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</si>
  <si>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</si>
  <si>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</si>
  <si>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</si>
  <si>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</si>
  <si>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</si>
  <si>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</si>
  <si>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</si>
  <si>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</si>
  <si>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</si>
  <si>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</si>
  <si>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</si>
  <si>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</si>
  <si>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</si>
  <si>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</si>
  <si>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</si>
  <si>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</si>
  <si>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</si>
  <si>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</si>
  <si>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</si>
  <si>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</si>
  <si>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</si>
  <si>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</si>
  <si>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</si>
  <si>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</si>
  <si>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</si>
  <si>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</si>
  <si>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</si>
  <si>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</si>
  <si>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</si>
  <si>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</si>
  <si>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</si>
  <si>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</si>
  <si>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</si>
  <si>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</si>
  <si>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</si>
  <si>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</si>
  <si>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</si>
  <si>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</si>
  <si>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</si>
  <si>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</si>
  <si>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</si>
  <si>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</si>
  <si>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</si>
  <si>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</si>
  <si>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</si>
  <si>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</si>
  <si>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</si>
  <si>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</si>
  <si>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</si>
  <si>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</si>
  <si>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</si>
  <si>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</si>
  <si>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</si>
  <si>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</si>
  <si>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</si>
  <si>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</si>
  <si>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</si>
  <si>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</si>
  <si>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</si>
  <si>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</si>
  <si>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</si>
  <si>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</si>
  <si>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</si>
  <si>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</si>
  <si>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</si>
  <si>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</si>
  <si>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</si>
  <si>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</si>
  <si>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</si>
  <si>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</si>
  <si>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</si>
  <si>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</si>
  <si>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</si>
  <si>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</si>
  <si>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</si>
  <si>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</si>
  <si>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</si>
  <si>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</si>
  <si>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</si>
  <si>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</si>
  <si>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</si>
  <si>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</si>
  <si>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</si>
  <si>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</si>
  <si>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</si>
  <si>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</si>
  <si>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</si>
  <si>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</si>
  <si>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</si>
  <si>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</si>
  <si>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</si>
  <si>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</si>
  <si>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</si>
  <si>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</si>
  <si>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</si>
  <si>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</si>
  <si>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</si>
  <si>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</si>
  <si>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</si>
  <si>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</si>
  <si>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</si>
  <si>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</si>
  <si>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</si>
  <si>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</si>
  <si>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</si>
  <si>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</si>
  <si>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</si>
  <si>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</si>
  <si>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</si>
  <si>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</si>
  <si>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</si>
  <si>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</si>
  <si>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</si>
  <si>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</si>
  <si>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</si>
  <si>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</si>
  <si>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</si>
  <si>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</si>
  <si>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</si>
  <si>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</si>
  <si>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</si>
  <si>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</si>
  <si>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</si>
  <si>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</si>
  <si>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</si>
  <si>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</si>
  <si>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</si>
  <si>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</si>
  <si>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</si>
  <si>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</si>
  <si>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</si>
  <si>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</si>
  <si>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</si>
  <si>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</si>
  <si>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</si>
  <si>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</si>
  <si>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</si>
  <si>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</si>
  <si>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</si>
  <si>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</si>
  <si>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</si>
  <si>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</si>
  <si>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</si>
  <si>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</si>
  <si>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</si>
  <si>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</si>
  <si>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</si>
  <si>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</si>
  <si>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</si>
  <si>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</si>
  <si>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</si>
  <si>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</si>
  <si>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</si>
  <si>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</si>
  <si>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</si>
  <si>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</si>
  <si>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</si>
  <si>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</si>
  <si>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</si>
  <si>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</si>
  <si>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</si>
  <si>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</si>
  <si>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</si>
  <si>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</si>
  <si>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</si>
  <si>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</si>
  <si>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</si>
  <si>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</si>
  <si>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</si>
  <si>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</si>
  <si>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</si>
  <si>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</si>
  <si>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</si>
  <si>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</si>
  <si>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</si>
  <si>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</si>
  <si>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</si>
  <si>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</si>
  <si>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</si>
  <si>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</si>
  <si>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</si>
  <si>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</si>
  <si>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</si>
  <si>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</si>
  <si>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</si>
  <si>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</si>
  <si>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</si>
  <si>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</si>
  <si>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</si>
  <si>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</si>
  <si>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</si>
  <si>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</si>
  <si>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</si>
  <si>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</si>
  <si>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</si>
  <si>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</si>
  <si>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</si>
  <si>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</si>
  <si>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</si>
  <si>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</si>
  <si>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</si>
  <si>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</si>
  <si>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</si>
  <si>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</si>
  <si>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</si>
  <si>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</si>
  <si>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</si>
  <si>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</si>
  <si>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</si>
  <si>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</si>
  <si>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</si>
  <si>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</si>
  <si>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</si>
  <si>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</si>
  <si>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</si>
  <si>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</si>
  <si>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</si>
  <si>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</si>
  <si>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</si>
  <si>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</si>
  <si>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</si>
  <si>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</si>
  <si>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</si>
  <si>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</si>
  <si>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</si>
  <si>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</si>
  <si>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</si>
  <si>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</si>
  <si>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</si>
  <si>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</si>
  <si>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</si>
  <si>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</si>
  <si>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</si>
  <si>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</si>
  <si>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</si>
  <si>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</si>
  <si>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</si>
  <si>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</si>
  <si>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</si>
  <si>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</si>
  <si>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</si>
  <si>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</si>
  <si>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</si>
  <si>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</si>
  <si>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</si>
  <si>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</si>
  <si>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</si>
  <si>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</si>
  <si>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</si>
  <si>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</si>
  <si>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</si>
  <si>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</si>
  <si>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</si>
  <si>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</si>
  <si>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</si>
  <si>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</si>
  <si>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</si>
  <si>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</si>
  <si>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</si>
  <si>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</si>
  <si>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</si>
  <si>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</si>
  <si>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</si>
  <si>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</si>
  <si>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</si>
  <si>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</si>
  <si>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</si>
  <si>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</si>
  <si>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</si>
  <si>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</si>
  <si>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</si>
  <si>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</si>
  <si>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</si>
  <si>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</si>
  <si>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</si>
  <si>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</si>
  <si>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</si>
  <si>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</si>
  <si>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</si>
  <si>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</si>
  <si>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</si>
  <si>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</si>
  <si>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</si>
  <si>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</si>
  <si>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</si>
  <si>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</si>
  <si>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</si>
  <si>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</si>
  <si>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</si>
  <si>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</si>
  <si>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</si>
  <si>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</si>
  <si>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</si>
  <si>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</si>
  <si>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</si>
  <si>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</si>
  <si>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</si>
  <si>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</si>
  <si>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</si>
  <si>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</si>
  <si>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</si>
  <si>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</si>
  <si>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</si>
  <si>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</si>
  <si>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</si>
  <si>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</si>
  <si>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</si>
  <si>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</si>
  <si>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</si>
  <si>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</si>
  <si>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</si>
  <si>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</si>
  <si>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</si>
  <si>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</si>
  <si>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</si>
  <si>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</si>
  <si>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</si>
  <si>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</si>
  <si>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</si>
  <si>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</si>
  <si>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</si>
  <si>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</si>
  <si>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</si>
  <si>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</si>
  <si>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</si>
  <si>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</si>
  <si>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</si>
  <si>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</si>
  <si>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</si>
  <si>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</si>
  <si>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</si>
  <si>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</si>
  <si>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</si>
  <si>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</si>
  <si>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</si>
  <si>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</si>
  <si>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</si>
  <si>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</si>
  <si>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</si>
  <si>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</si>
  <si>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</si>
  <si>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</si>
  <si>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</si>
  <si>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</si>
  <si>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</si>
  <si>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</si>
  <si>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</si>
  <si>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</si>
  <si>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</si>
  <si>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</si>
  <si>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</si>
  <si>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</si>
  <si>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</si>
  <si>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</si>
  <si>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</si>
  <si>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</si>
  <si>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</si>
  <si>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</si>
  <si>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</si>
  <si>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</si>
  <si>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</si>
  <si>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</si>
  <si>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</si>
  <si>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</si>
  <si>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</si>
  <si>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</si>
  <si>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</si>
  <si>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</si>
  <si>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</si>
  <si>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</si>
  <si>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</si>
  <si>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</si>
  <si>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</si>
  <si>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</si>
  <si>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</si>
  <si>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</si>
  <si>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</si>
  <si>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</si>
  <si>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</si>
  <si>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</si>
  <si>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</si>
  <si>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</si>
  <si>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</si>
  <si>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</si>
  <si>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</si>
  <si>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</si>
  <si>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</si>
  <si>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</si>
  <si>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</si>
  <si>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</si>
  <si>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</si>
  <si>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</si>
  <si>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</si>
  <si>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</si>
  <si>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</si>
  <si>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</si>
  <si>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</si>
  <si>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</si>
  <si>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</si>
  <si>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</si>
  <si>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</si>
  <si>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</si>
  <si>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</si>
  <si>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</si>
  <si>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</si>
  <si>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</si>
  <si>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</si>
  <si>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</si>
  <si>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</si>
  <si>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</si>
  <si>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</si>
  <si>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</si>
  <si>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</si>
  <si>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</si>
  <si>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</si>
  <si>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</si>
  <si>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</si>
  <si>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</si>
  <si>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</si>
  <si>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</si>
  <si>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</si>
  <si>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</si>
  <si>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</si>
  <si>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</si>
  <si>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</si>
  <si>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</si>
  <si>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</si>
  <si>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</si>
  <si>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</si>
  <si>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</si>
  <si>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</si>
  <si>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</si>
  <si>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</si>
  <si>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</si>
  <si>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</si>
  <si>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</si>
  <si>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</si>
  <si>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</si>
  <si>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</si>
  <si>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</si>
  <si>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</si>
  <si>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</si>
  <si>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</si>
  <si>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</si>
  <si>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</si>
  <si>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</si>
  <si>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</si>
  <si>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</si>
  <si>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</si>
  <si>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</si>
  <si>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</si>
  <si>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</si>
  <si>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</si>
  <si>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</si>
  <si>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</si>
  <si>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</si>
  <si>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</si>
  <si>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</si>
  <si>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</si>
  <si>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</si>
  <si>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</si>
  <si>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</si>
  <si>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</si>
  <si>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</si>
  <si>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</si>
  <si>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</si>
  <si>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</si>
  <si>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</si>
  <si>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</si>
  <si>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</si>
  <si>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</si>
  <si>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</si>
  <si>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</si>
  <si>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</si>
  <si>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</si>
  <si>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</si>
  <si>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</si>
  <si>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</si>
  <si>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</si>
  <si>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</si>
  <si>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</si>
  <si>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</si>
  <si>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</si>
  <si>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</si>
  <si>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</si>
  <si>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</si>
  <si>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</si>
  <si>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</si>
  <si>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</si>
  <si>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</si>
  <si>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</si>
  <si>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</si>
  <si>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</si>
  <si>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</si>
  <si>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</si>
  <si>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</si>
  <si>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</si>
  <si>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</si>
  <si>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</si>
  <si>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</si>
  <si>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</si>
  <si>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</si>
  <si>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</si>
  <si>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</si>
  <si>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</si>
  <si>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</si>
  <si>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</si>
  <si>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</si>
  <si>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</si>
  <si>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</si>
  <si>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</si>
  <si>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</si>
  <si>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</si>
  <si>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</si>
  <si>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</si>
  <si>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</si>
  <si>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</si>
  <si>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</si>
  <si>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</si>
  <si>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</si>
  <si>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</si>
  <si>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</si>
  <si>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</si>
  <si>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</si>
  <si>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</si>
  <si>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</si>
  <si>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</si>
  <si>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</si>
  <si>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</si>
  <si>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</si>
  <si>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</si>
  <si>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</si>
  <si>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</si>
  <si>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</si>
  <si>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</si>
  <si>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</si>
  <si>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</si>
  <si>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</si>
  <si>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</si>
  <si>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</si>
  <si>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</si>
  <si>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</si>
  <si>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</si>
  <si>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</si>
  <si>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</si>
  <si>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</si>
  <si>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</si>
  <si>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</si>
  <si>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</si>
  <si>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</si>
  <si>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</si>
  <si>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</si>
  <si>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</si>
  <si>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</si>
  <si>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</si>
  <si>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</si>
  <si>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</si>
  <si>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</si>
  <si>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</si>
  <si>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</si>
  <si>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</si>
  <si>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</si>
  <si>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</si>
  <si>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</si>
  <si>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</si>
  <si>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</si>
  <si>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</si>
  <si>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</si>
  <si>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</si>
  <si>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</si>
  <si>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</si>
  <si>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</si>
  <si>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</si>
  <si>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</si>
  <si>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</si>
  <si>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</si>
  <si>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</si>
  <si>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</si>
  <si>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</si>
  <si>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</si>
  <si>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</si>
  <si>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</si>
  <si>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</si>
  <si>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</si>
  <si>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</si>
  <si>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</si>
  <si>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</si>
  <si>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</si>
  <si>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</si>
  <si>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</si>
  <si>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</si>
  <si>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</si>
  <si>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</si>
  <si>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</si>
  <si>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</si>
  <si>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</si>
  <si>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</si>
  <si>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</si>
  <si>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</si>
  <si>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</si>
  <si>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</si>
  <si>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</si>
  <si>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</si>
  <si>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</si>
  <si>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</si>
  <si>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</si>
  <si>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</si>
  <si>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</si>
  <si>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</si>
  <si>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</si>
  <si>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</si>
  <si>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</si>
  <si>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</si>
  <si>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</si>
  <si>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</si>
  <si>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</si>
  <si>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</si>
  <si>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</si>
  <si>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</si>
  <si>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</si>
  <si>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</si>
  <si>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</si>
  <si>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</si>
  <si>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</si>
  <si>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</si>
  <si>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</si>
  <si>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</si>
  <si>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</si>
  <si>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</si>
  <si>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</si>
  <si>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</si>
  <si>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</si>
  <si>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</si>
  <si>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</si>
  <si>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</si>
  <si>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</si>
  <si>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</si>
  <si>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</si>
  <si>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</si>
  <si>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</si>
  <si>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</si>
  <si>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</si>
  <si>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</si>
  <si>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</si>
  <si>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</si>
  <si>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</si>
  <si>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</si>
  <si>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</si>
  <si>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</si>
  <si>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</si>
  <si>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</si>
  <si>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</si>
  <si>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</si>
  <si>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</si>
  <si>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</si>
  <si>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</si>
  <si>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</si>
  <si>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</si>
  <si>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</si>
  <si>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</si>
  <si>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</si>
  <si>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</si>
  <si>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</si>
  <si>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</si>
  <si>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</si>
  <si>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</si>
  <si>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</si>
  <si>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</si>
  <si>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</si>
  <si>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</si>
  <si>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</si>
  <si>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</si>
  <si>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</si>
  <si>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</si>
  <si>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</si>
  <si>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</si>
  <si>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</si>
  <si>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</si>
  <si>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</si>
  <si>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</si>
  <si>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</si>
  <si>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</si>
  <si>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</si>
  <si>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</si>
  <si>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</si>
  <si>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</si>
  <si>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</si>
  <si>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</si>
  <si>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</si>
  <si>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</si>
  <si>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</si>
  <si>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</si>
  <si>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</si>
  <si>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</si>
  <si>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</si>
  <si>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</si>
  <si>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</si>
  <si>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</si>
  <si>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</si>
  <si>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</si>
  <si>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</si>
  <si>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</si>
  <si>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</si>
  <si>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</si>
  <si>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</si>
  <si>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</si>
  <si>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</si>
  <si>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</si>
  <si>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</si>
  <si>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</si>
  <si>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</si>
  <si>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</si>
  <si>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</si>
  <si>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</si>
  <si>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</si>
  <si>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</si>
  <si>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</si>
  <si>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</si>
  <si>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</si>
  <si>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</si>
  <si>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</si>
  <si>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</si>
  <si>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</si>
  <si>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</si>
  <si>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</si>
  <si>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</si>
  <si>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</si>
  <si>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</si>
  <si>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</si>
  <si>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</si>
  <si>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</si>
  <si>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</si>
  <si>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</si>
  <si>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</si>
  <si>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</si>
  <si>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</si>
  <si>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</si>
  <si>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</si>
  <si>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</si>
  <si>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</si>
  <si>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</si>
  <si>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</si>
  <si>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</si>
  <si>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</si>
  <si>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</si>
  <si>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</si>
  <si>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</si>
  <si>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</si>
  <si>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</si>
  <si>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</si>
  <si>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</si>
  <si>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</si>
  <si>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</si>
  <si>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</si>
  <si>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</si>
  <si>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</si>
  <si>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</si>
  <si>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</si>
  <si>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</si>
  <si>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</si>
  <si>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</si>
  <si>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</si>
  <si>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</si>
  <si>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</si>
  <si>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</si>
  <si>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</si>
  <si>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</si>
  <si>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</si>
  <si>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</si>
  <si>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</si>
  <si>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</si>
  <si>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</si>
  <si>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</si>
  <si>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</si>
  <si>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</si>
  <si>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</si>
  <si>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</si>
  <si>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</si>
  <si>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</si>
  <si>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</si>
  <si>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</si>
  <si>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</si>
  <si>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</si>
  <si>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</si>
  <si>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</si>
  <si>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</si>
  <si>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</si>
  <si>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</si>
  <si>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</si>
  <si>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</si>
  <si>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</si>
  <si>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</si>
  <si>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</si>
  <si>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</si>
  <si>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</si>
  <si>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</si>
  <si>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</si>
  <si>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</si>
  <si>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</si>
  <si>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</si>
  <si>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</si>
  <si>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</si>
  <si>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</si>
  <si>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</si>
  <si>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</si>
  <si>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</si>
  <si>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</si>
  <si>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</si>
  <si>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</si>
  <si>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</si>
  <si>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</si>
  <si>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</si>
  <si>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</si>
  <si>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</si>
  <si>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</si>
  <si>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</si>
  <si>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</si>
  <si>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</si>
  <si>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</si>
  <si>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</si>
  <si>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</si>
  <si>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</si>
  <si>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</si>
  <si>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</si>
  <si>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</si>
  <si>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</si>
  <si>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</si>
  <si>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</si>
  <si>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</si>
  <si>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</si>
  <si>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</si>
  <si>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</si>
  <si>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</si>
  <si>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</si>
  <si>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</si>
  <si>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</si>
  <si>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</si>
  <si>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</si>
  <si>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</si>
  <si>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</si>
  <si>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</si>
  <si>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</si>
  <si>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</si>
  <si>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</si>
  <si>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</si>
  <si>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</si>
  <si>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</si>
  <si>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</si>
  <si>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</si>
  <si>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</si>
  <si>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</si>
  <si>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</si>
  <si>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</si>
  <si>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</si>
  <si>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</si>
  <si>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</si>
  <si>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</si>
  <si>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</si>
  <si>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</si>
  <si>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</si>
  <si>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</si>
  <si>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</si>
  <si>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</si>
  <si>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</si>
  <si>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</si>
  <si>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</si>
  <si>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</si>
  <si>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</si>
  <si>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</si>
  <si>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</si>
  <si>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</si>
  <si>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</si>
  <si>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</si>
  <si>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</si>
  <si>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</si>
  <si>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</si>
  <si>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</si>
  <si>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</si>
  <si>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</si>
  <si>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</si>
  <si>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</si>
  <si>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</si>
  <si>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</si>
  <si>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</si>
  <si>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</si>
  <si>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</si>
  <si>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</si>
  <si>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</si>
  <si>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</si>
  <si>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</si>
  <si>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</si>
  <si>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</si>
  <si>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</si>
  <si>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</si>
  <si>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</si>
  <si>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</si>
  <si>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</si>
  <si>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</si>
  <si>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</si>
  <si>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</si>
  <si>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</si>
  <si>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</si>
  <si>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</si>
  <si>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</si>
  <si>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</si>
  <si>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</si>
  <si>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</si>
  <si>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</si>
  <si>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</si>
  <si>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</si>
  <si>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</si>
  <si>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</si>
  <si>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</si>
  <si>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</si>
  <si>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</si>
  <si>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</si>
  <si>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</si>
  <si>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</si>
  <si>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</si>
  <si>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</si>
  <si>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</si>
  <si>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</si>
  <si>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</si>
  <si>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</si>
  <si>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</si>
  <si>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</si>
  <si>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</si>
  <si>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</si>
  <si>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</si>
  <si>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</si>
  <si>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</si>
  <si>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</si>
  <si>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</si>
  <si>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</si>
  <si>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</si>
  <si>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</si>
  <si>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</si>
  <si>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</si>
  <si>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</si>
  <si>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</si>
  <si>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</si>
  <si>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</si>
  <si>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</si>
  <si>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</si>
  <si>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</si>
  <si>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</si>
  <si>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</si>
  <si>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</si>
  <si>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</si>
  <si>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</si>
  <si>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</si>
  <si>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</si>
  <si>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</si>
  <si>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</si>
  <si>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</si>
  <si>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</si>
  <si>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</si>
  <si>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</si>
  <si>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</si>
  <si>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</si>
  <si>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</si>
  <si>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</si>
  <si>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</si>
  <si>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</si>
  <si>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</si>
  <si>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</si>
  <si>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</si>
  <si>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</si>
  <si>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</si>
  <si>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</si>
  <si>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</si>
  <si>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</si>
  <si>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</si>
  <si>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</si>
  <si>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</si>
  <si>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</si>
  <si>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</si>
  <si>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</si>
  <si>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</si>
  <si>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</si>
  <si>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</si>
  <si>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</si>
  <si>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</si>
  <si>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</si>
  <si>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</si>
  <si>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</si>
  <si>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</si>
  <si>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</si>
  <si>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</si>
  <si>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</si>
  <si>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</si>
  <si>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</si>
  <si>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</si>
  <si>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</si>
  <si>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</si>
  <si>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</si>
  <si>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</si>
  <si>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</si>
  <si>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</si>
  <si>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</si>
  <si>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</si>
  <si>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</si>
  <si>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</si>
  <si>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</si>
  <si>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</si>
  <si>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</si>
  <si>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</si>
  <si>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</si>
  <si>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</si>
  <si>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</si>
  <si>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</si>
  <si>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</si>
  <si>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</si>
  <si>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</si>
  <si>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</si>
  <si>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</si>
  <si>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</si>
  <si>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</si>
  <si>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</si>
  <si>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</si>
  <si>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</si>
  <si>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</si>
  <si>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</si>
  <si>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</si>
  <si>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</si>
  <si>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</si>
  <si>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</si>
  <si>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</si>
  <si>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</si>
  <si>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</si>
  <si>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</si>
  <si>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</si>
  <si>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</si>
  <si>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</si>
  <si>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</si>
  <si>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</si>
  <si>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</si>
  <si>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</si>
  <si>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</si>
  <si>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</si>
  <si>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</si>
  <si>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</si>
  <si>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</si>
  <si>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</si>
  <si>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</si>
  <si>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</si>
  <si>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</si>
  <si>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</si>
  <si>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</si>
  <si>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</si>
  <si>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</si>
  <si>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</si>
  <si>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</si>
  <si>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</si>
  <si>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</si>
  <si>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</si>
  <si>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</si>
  <si>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</si>
  <si>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</si>
  <si>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</si>
  <si>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</si>
  <si>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</si>
  <si>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</si>
  <si>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</si>
  <si>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</si>
  <si>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</si>
  <si>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</si>
  <si>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</si>
  <si>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</si>
  <si>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</si>
  <si>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</si>
  <si>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</si>
  <si>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</si>
  <si>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</si>
  <si>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</si>
  <si>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</si>
  <si>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</si>
  <si>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</si>
  <si>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</si>
  <si>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</si>
  <si>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</si>
  <si>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</si>
  <si>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</si>
  <si>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</si>
  <si>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</si>
  <si>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</si>
  <si>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</si>
  <si>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</si>
  <si>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</si>
  <si>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</si>
  <si>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</si>
  <si>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</si>
  <si>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</si>
  <si>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</si>
  <si>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</si>
  <si>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</si>
  <si>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</si>
  <si>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</si>
  <si>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</si>
  <si>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</si>
  <si>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</si>
  <si>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</si>
  <si>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</si>
  <si>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</si>
  <si>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</si>
  <si>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</si>
  <si>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</si>
  <si>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</si>
  <si>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</si>
  <si>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</si>
  <si>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</si>
  <si>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</si>
  <si>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</si>
  <si>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</si>
  <si>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</si>
  <si>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</si>
  <si>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</si>
  <si>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</si>
  <si>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</si>
  <si>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</si>
  <si>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</si>
  <si>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</si>
  <si>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</si>
  <si>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</si>
  <si>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</si>
  <si>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</si>
  <si>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</si>
  <si>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</si>
  <si>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</si>
  <si>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</si>
  <si>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</si>
  <si>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</si>
  <si>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</si>
  <si>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</si>
  <si>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</si>
  <si>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</si>
  <si>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</si>
  <si>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</si>
  <si>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</si>
  <si>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</si>
  <si>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</si>
  <si>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</si>
  <si>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</si>
  <si>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</si>
  <si>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</si>
  <si>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</si>
  <si>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</si>
  <si>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</si>
  <si>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</si>
  <si>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</si>
  <si>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</si>
  <si>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</si>
  <si>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</si>
  <si>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</si>
  <si>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</si>
  <si>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</si>
  <si>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</si>
  <si>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</si>
  <si>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</si>
  <si>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</si>
  <si>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</si>
  <si>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</si>
  <si>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</si>
  <si>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</si>
  <si>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</si>
  <si>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</si>
  <si>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</si>
  <si>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</si>
  <si>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</si>
  <si>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</si>
  <si>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</si>
  <si>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</si>
  <si>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</si>
  <si>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</si>
  <si>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</si>
  <si>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</si>
  <si>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</si>
  <si>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</si>
  <si>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</si>
  <si>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</si>
  <si>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</si>
  <si>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</si>
  <si>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</si>
  <si>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</si>
  <si>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</si>
  <si>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</si>
  <si>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</si>
  <si>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</si>
  <si>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</si>
  <si>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</si>
  <si>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</si>
  <si>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</si>
  <si>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</si>
  <si>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</si>
  <si>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</si>
  <si>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</si>
  <si>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</si>
  <si>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</si>
  <si>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</si>
  <si>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</si>
  <si>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</si>
  <si>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</si>
  <si>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</si>
  <si>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</si>
  <si>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</si>
  <si>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</si>
  <si>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</si>
  <si>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</si>
  <si>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</si>
  <si>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</si>
  <si>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</si>
  <si>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</si>
  <si>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</si>
  <si>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</si>
  <si>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</si>
  <si>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</si>
  <si>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</si>
  <si>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</si>
  <si>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</si>
  <si>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</si>
  <si>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</si>
  <si>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</si>
  <si>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</si>
  <si>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</si>
  <si>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</si>
  <si>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</si>
  <si>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</si>
  <si>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</si>
  <si>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</si>
  <si>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</si>
  <si>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</si>
  <si>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</si>
  <si>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</si>
  <si>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</si>
  <si>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</si>
  <si>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</si>
  <si>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</si>
  <si>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</si>
  <si>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</si>
  <si>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</si>
  <si>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</si>
  <si>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</si>
  <si>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</si>
  <si>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</si>
  <si>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</si>
  <si>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</si>
  <si>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</si>
  <si>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</si>
  <si>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</si>
  <si>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</si>
  <si>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</si>
  <si>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</si>
  <si>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</si>
  <si>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</si>
  <si>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</si>
  <si>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</si>
  <si>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</si>
  <si>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</si>
  <si>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</si>
  <si>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</si>
  <si>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</si>
  <si>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</si>
  <si>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</si>
  <si>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</si>
  <si>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</si>
  <si>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</si>
  <si>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</si>
  <si>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</si>
  <si>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</si>
  <si>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</si>
  <si>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</si>
  <si>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</si>
  <si>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</si>
  <si>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</si>
  <si>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</si>
  <si>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</si>
  <si>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</si>
  <si>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</si>
  <si>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</si>
  <si>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</si>
  <si>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</si>
  <si>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</si>
  <si>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</si>
  <si>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</si>
  <si>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</si>
  <si>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</si>
  <si>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</si>
  <si>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</si>
  <si>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</si>
  <si>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</si>
  <si>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</si>
  <si>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</si>
  <si>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</si>
  <si>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</si>
  <si>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</si>
  <si>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</si>
  <si>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</si>
  <si>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</si>
  <si>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</si>
  <si>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</si>
  <si>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</si>
  <si>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</si>
  <si>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</si>
  <si>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</si>
  <si>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</si>
  <si>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</si>
  <si>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</si>
  <si>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</si>
  <si>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</si>
  <si>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</si>
  <si>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</si>
  <si>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</si>
  <si>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</si>
  <si>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</si>
  <si>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</si>
  <si>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</si>
  <si>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</si>
  <si>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</si>
  <si>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</si>
  <si>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</si>
  <si>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</si>
  <si>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</si>
  <si>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</si>
  <si>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</si>
  <si>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</si>
  <si>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</si>
  <si>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</si>
  <si>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</si>
  <si>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</si>
  <si>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</si>
  <si>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</si>
  <si>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</si>
  <si>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</si>
  <si>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</si>
  <si>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</si>
  <si>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</si>
  <si>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</si>
  <si>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</si>
  <si>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</si>
  <si>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</si>
  <si>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</si>
  <si>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</si>
  <si>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</si>
  <si>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</si>
  <si>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</si>
  <si>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</si>
  <si>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</si>
  <si>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</si>
  <si>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</si>
  <si>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</si>
  <si>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</si>
  <si>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</si>
  <si>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</si>
  <si>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</si>
  <si>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</si>
  <si>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</si>
  <si>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</si>
  <si>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</si>
  <si>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</si>
  <si>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</si>
  <si>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</si>
  <si>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</si>
  <si>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</si>
  <si>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</si>
  <si>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</si>
  <si>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</si>
  <si>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</si>
  <si>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</si>
  <si>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</si>
  <si>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</si>
  <si>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</si>
  <si>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</si>
  <si>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</si>
  <si>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</si>
  <si>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</si>
  <si>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</si>
  <si>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</si>
  <si>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</si>
  <si>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</si>
  <si>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</si>
  <si>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</si>
  <si>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</si>
  <si>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</si>
  <si>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</si>
  <si>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</si>
  <si>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</si>
  <si>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</si>
  <si>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</si>
  <si>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</si>
  <si>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</si>
  <si>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</si>
  <si>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</si>
  <si>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</si>
  <si>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</si>
  <si>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</si>
  <si>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</si>
  <si>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</si>
  <si>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</si>
  <si>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</si>
  <si>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</si>
  <si>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</si>
  <si>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</si>
  <si>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</si>
  <si>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</si>
  <si>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</si>
  <si>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</si>
  <si>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</si>
  <si>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</si>
  <si>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</si>
  <si>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</si>
  <si>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</si>
  <si>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</si>
  <si>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</si>
  <si>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</si>
  <si>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</si>
  <si>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</si>
  <si>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</si>
  <si>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</si>
  <si>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</si>
  <si>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</si>
  <si>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</si>
  <si>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</si>
  <si>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</si>
  <si>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</si>
  <si>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</si>
  <si>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</si>
  <si>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</si>
  <si>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</si>
  <si>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</si>
  <si>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</si>
  <si>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</si>
  <si>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</si>
  <si>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</si>
  <si>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</si>
  <si>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</si>
  <si>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</si>
  <si>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</si>
  <si>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</si>
  <si>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</si>
  <si>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</si>
  <si>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</si>
  <si>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</si>
  <si>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</si>
  <si>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</si>
  <si>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</si>
  <si>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</si>
  <si>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</si>
  <si>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</si>
  <si>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</si>
  <si>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</si>
  <si>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</si>
  <si>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</si>
  <si>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</si>
  <si>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</si>
  <si>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</si>
  <si>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</si>
  <si>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</si>
  <si>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</si>
  <si>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</si>
  <si>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</si>
  <si>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</si>
  <si>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</si>
  <si>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</si>
  <si>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</si>
  <si>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</si>
  <si>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</si>
  <si>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</si>
  <si>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</si>
  <si>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</si>
  <si>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</si>
  <si>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</si>
  <si>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</si>
  <si>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</si>
  <si>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</si>
  <si>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</si>
  <si>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</si>
  <si>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</si>
  <si>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</si>
  <si>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</si>
  <si>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</si>
  <si>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</si>
  <si>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</si>
  <si>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</si>
  <si>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</si>
  <si>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</si>
  <si>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</si>
  <si>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</si>
  <si>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</si>
  <si>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</si>
  <si>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</si>
  <si>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</si>
  <si>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</si>
  <si>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</si>
  <si>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</si>
  <si>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</si>
  <si>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</si>
  <si>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</si>
  <si>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</si>
  <si>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</si>
  <si>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</si>
  <si>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</si>
  <si>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</si>
  <si>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</si>
  <si>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</si>
  <si>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</si>
  <si>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</si>
  <si>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</si>
  <si>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</si>
  <si>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</si>
  <si>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</si>
  <si>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</si>
  <si>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</si>
  <si>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</si>
  <si>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</si>
  <si>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</si>
  <si>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</si>
  <si>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</si>
  <si>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</si>
  <si>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</si>
  <si>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</si>
  <si>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</si>
  <si>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</si>
  <si>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</si>
  <si>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</si>
  <si>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</si>
  <si>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</si>
  <si>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</si>
  <si>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</si>
  <si>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</si>
  <si>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</si>
  <si>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</si>
  <si>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</si>
  <si>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</si>
  <si>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</si>
  <si>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</si>
  <si>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</si>
  <si>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</si>
  <si>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</si>
  <si>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</si>
  <si>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</si>
  <si>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</si>
  <si>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</si>
  <si>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</si>
  <si>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</si>
  <si>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</si>
  <si>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</si>
  <si>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</si>
  <si>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</si>
  <si>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</si>
  <si>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</si>
  <si>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</si>
  <si>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</si>
  <si>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</si>
  <si>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</si>
  <si>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</si>
  <si>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</si>
  <si>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</si>
  <si>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</si>
  <si>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</si>
  <si>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</si>
  <si>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</si>
  <si>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</si>
  <si>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</si>
  <si>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</si>
  <si>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</si>
  <si>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</si>
  <si>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</si>
  <si>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</si>
  <si>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</si>
  <si>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</si>
  <si>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</si>
  <si>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</si>
  <si>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</si>
  <si>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</si>
  <si>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</si>
  <si>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</si>
  <si>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</si>
  <si>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</si>
  <si>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</si>
  <si>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</si>
  <si>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</si>
  <si>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</si>
  <si>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</si>
  <si>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</si>
  <si>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</si>
  <si>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</si>
  <si>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</si>
  <si>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</si>
  <si>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</si>
  <si>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</si>
  <si>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</si>
  <si>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</si>
  <si>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</si>
  <si>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</si>
  <si>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</si>
  <si>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</si>
  <si>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</si>
  <si>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</si>
  <si>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</si>
  <si>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</si>
  <si>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</si>
  <si>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</si>
  <si>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</si>
  <si>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</si>
  <si>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</si>
  <si>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</si>
  <si>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</si>
  <si>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</si>
  <si>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</si>
  <si>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</si>
  <si>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</si>
  <si>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</si>
  <si>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</si>
  <si>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</si>
  <si>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</si>
  <si>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</si>
  <si>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</si>
  <si>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</si>
  <si>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</si>
  <si>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</si>
  <si>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</si>
  <si>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</si>
  <si>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</si>
  <si>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</si>
  <si>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</si>
  <si>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</si>
  <si>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</si>
  <si>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</si>
  <si>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</si>
  <si>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</si>
  <si>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</si>
  <si>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</si>
  <si>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</si>
  <si>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</si>
  <si>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</si>
  <si>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</si>
  <si>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</si>
  <si>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</si>
  <si>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</si>
  <si>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</si>
  <si>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</si>
  <si>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</si>
  <si>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</si>
  <si>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</si>
  <si>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</si>
  <si>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</si>
  <si>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</si>
  <si>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</si>
  <si>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</si>
  <si>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</si>
  <si>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</si>
  <si>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</si>
  <si>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</si>
  <si>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</si>
  <si>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</si>
  <si>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</si>
  <si>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</si>
  <si>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</si>
  <si>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</si>
  <si>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</si>
  <si>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</si>
  <si>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</si>
  <si>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</si>
  <si>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</si>
  <si>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</si>
  <si>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</si>
  <si>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</si>
  <si>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</si>
  <si>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</si>
  <si>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</si>
  <si>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</si>
  <si>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</si>
  <si>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</si>
  <si>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</si>
  <si>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</si>
  <si>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</si>
  <si>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</si>
  <si>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</si>
  <si>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</si>
  <si>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</si>
  <si>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</si>
  <si>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</si>
  <si>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</si>
  <si>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</si>
  <si>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</si>
  <si>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</si>
  <si>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</si>
  <si>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</si>
  <si>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</si>
  <si>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</si>
  <si>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</si>
  <si>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</si>
  <si>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</si>
  <si>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</si>
  <si>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</si>
  <si>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</si>
  <si>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</si>
  <si>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</si>
  <si>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</si>
  <si>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</si>
  <si>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</si>
  <si>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</si>
  <si>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</si>
  <si>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</si>
  <si>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</si>
  <si>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</si>
  <si>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</si>
  <si>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</si>
  <si>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</si>
  <si>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</si>
  <si>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</si>
  <si>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</si>
  <si>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</si>
  <si>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</si>
  <si>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</si>
  <si>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</si>
  <si>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</si>
  <si>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</si>
  <si>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</si>
  <si>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</si>
  <si>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</si>
  <si>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</si>
  <si>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</si>
  <si>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</si>
  <si>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</si>
  <si>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</si>
  <si>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</si>
  <si>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</si>
  <si>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</si>
  <si>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</si>
  <si>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</si>
  <si>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</si>
  <si>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</si>
  <si>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</si>
  <si>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</si>
  <si>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</si>
  <si>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</si>
  <si>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</si>
  <si>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</si>
  <si>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</si>
  <si>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</si>
  <si>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</si>
  <si>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</si>
  <si>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</si>
  <si>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</si>
  <si>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</si>
  <si>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</si>
  <si>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</si>
  <si>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</si>
  <si>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</si>
  <si>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</si>
  <si>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</si>
  <si>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</si>
  <si>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</si>
  <si>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</si>
  <si>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</si>
  <si>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</si>
  <si>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</si>
  <si>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</si>
  <si>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</si>
  <si>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</si>
  <si>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</si>
  <si>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</si>
  <si>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</si>
  <si>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</si>
  <si>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</si>
  <si>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</si>
  <si>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</si>
  <si>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</si>
  <si>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</si>
  <si>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</si>
  <si>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</si>
  <si>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</si>
  <si>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</si>
  <si>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</si>
  <si>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</si>
  <si>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</si>
  <si>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</si>
  <si>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</si>
  <si>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</si>
  <si>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</si>
  <si>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</si>
  <si>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</si>
  <si>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</si>
  <si>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</si>
  <si>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</si>
  <si>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</si>
  <si>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</si>
  <si>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</si>
  <si>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</si>
  <si>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</si>
  <si>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</si>
  <si>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</si>
  <si>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</si>
  <si>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</si>
  <si>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</si>
  <si>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</si>
  <si>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</si>
  <si>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</si>
  <si>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</si>
  <si>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</si>
  <si>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</si>
  <si>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</si>
  <si>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</si>
  <si>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</si>
  <si>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</si>
  <si>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</si>
  <si>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</si>
  <si>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</si>
  <si>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</si>
  <si>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</si>
  <si>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</si>
  <si>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</si>
  <si>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</si>
  <si>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</si>
  <si>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</si>
  <si>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</si>
  <si>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</si>
  <si>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</si>
  <si>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</si>
  <si>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</si>
  <si>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</si>
  <si>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</si>
  <si>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</si>
  <si>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</si>
  <si>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</si>
  <si>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</si>
  <si>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</si>
  <si>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</si>
  <si>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</si>
  <si>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</si>
  <si>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</si>
  <si>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</si>
  <si>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</si>
  <si>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</si>
  <si>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</si>
  <si>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</si>
  <si>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</si>
  <si>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</si>
  <si>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</si>
  <si>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</si>
  <si>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</si>
  <si>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</si>
  <si>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</si>
  <si>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</si>
  <si>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</si>
  <si>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</si>
  <si>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</si>
  <si>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</si>
  <si>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</si>
  <si>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</si>
  <si>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</si>
  <si>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</si>
  <si>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</si>
  <si>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</si>
  <si>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</si>
  <si>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</si>
  <si>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</si>
  <si>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</si>
  <si>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</si>
  <si>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</si>
  <si>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</si>
  <si>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</si>
  <si>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</si>
  <si>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</si>
  <si>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</si>
  <si>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</si>
  <si>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</si>
  <si>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</si>
  <si>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</si>
  <si>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</si>
  <si>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</si>
  <si>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</si>
  <si>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</si>
  <si>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</si>
  <si>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</si>
  <si>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</si>
  <si>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</si>
  <si>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</si>
  <si>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</si>
  <si>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</si>
  <si>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</si>
  <si>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</si>
  <si>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</si>
  <si>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</si>
  <si>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</si>
  <si>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</si>
  <si>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</si>
  <si>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</si>
  <si>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</si>
  <si>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</si>
  <si>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</si>
  <si>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</si>
  <si>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</si>
  <si>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</si>
  <si>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</si>
  <si>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</si>
  <si>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</si>
  <si>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</si>
  <si>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</si>
  <si>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</si>
  <si>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</si>
  <si>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</si>
  <si>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</si>
  <si>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</si>
  <si>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</si>
  <si>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</si>
  <si>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</si>
  <si>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</si>
  <si>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</si>
  <si>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</si>
  <si>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</si>
  <si>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</si>
  <si>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</si>
  <si>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</si>
  <si>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</si>
  <si>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</si>
  <si>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</si>
  <si>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</si>
  <si>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</si>
  <si>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</si>
  <si>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</si>
  <si>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</si>
  <si>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</si>
  <si>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</si>
  <si>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</si>
  <si>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</si>
  <si>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</si>
  <si>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</si>
  <si>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</si>
  <si>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</si>
  <si>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</si>
  <si>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</si>
  <si>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</si>
  <si>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</si>
  <si>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</si>
  <si>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</si>
  <si>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</si>
  <si>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</si>
  <si>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</si>
  <si>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</si>
  <si>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</si>
  <si>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</si>
  <si>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</si>
  <si>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</si>
  <si>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</si>
  <si>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</si>
  <si>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</si>
  <si>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</si>
  <si>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</si>
  <si>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</si>
  <si>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</si>
  <si>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</si>
  <si>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</si>
  <si>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</si>
  <si>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</si>
  <si>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</si>
  <si>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</si>
  <si>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</si>
  <si>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</si>
  <si>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</si>
  <si>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</si>
  <si>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</si>
  <si>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</si>
  <si>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</si>
  <si>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</si>
  <si>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</si>
  <si>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</si>
  <si>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</si>
  <si>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</si>
  <si>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</si>
  <si>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</si>
  <si>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</si>
  <si>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</si>
  <si>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</si>
  <si>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</si>
  <si>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</si>
  <si>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</si>
  <si>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</si>
  <si>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</si>
  <si>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</si>
  <si>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</si>
  <si>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</si>
  <si>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</si>
  <si>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</si>
  <si>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</si>
  <si>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</si>
  <si>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</si>
  <si>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</si>
  <si>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</si>
  <si>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</si>
  <si>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</si>
  <si>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</si>
  <si>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</si>
  <si>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</si>
  <si>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</si>
  <si>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</si>
  <si>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</si>
  <si>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</si>
  <si>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</si>
  <si>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</si>
  <si>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</si>
  <si>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</si>
  <si>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</si>
  <si>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</si>
  <si>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</si>
  <si>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</si>
  <si>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</si>
  <si>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</si>
  <si>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</si>
  <si>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</si>
  <si>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</si>
  <si>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</si>
  <si>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</si>
  <si>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</si>
  <si>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</si>
  <si>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</si>
  <si>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</si>
  <si>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</si>
  <si>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</si>
  <si>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</si>
  <si>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</si>
  <si>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</si>
  <si>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</si>
  <si>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</si>
  <si>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</si>
  <si>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</si>
  <si>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</si>
  <si>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</si>
  <si>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</si>
  <si>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</si>
  <si>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</si>
  <si>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</si>
  <si>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</si>
  <si>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</si>
  <si>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</si>
  <si>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</si>
  <si>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</si>
  <si>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</si>
  <si>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</si>
  <si>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</si>
  <si>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</si>
  <si>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</si>
  <si>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</si>
  <si>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</si>
  <si>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</si>
  <si>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</si>
  <si>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</si>
  <si>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</si>
  <si>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</si>
  <si>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</si>
  <si>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</si>
  <si>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</si>
  <si>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</si>
  <si>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</si>
  <si>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</si>
  <si>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</si>
  <si>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</si>
  <si>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</si>
  <si>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</si>
  <si>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</si>
  <si>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</si>
  <si>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</si>
  <si>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</si>
  <si>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</si>
  <si>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</si>
  <si>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</si>
  <si>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</si>
  <si>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</si>
  <si>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</si>
  <si>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</si>
  <si>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</si>
  <si>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</si>
  <si>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</si>
  <si>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</si>
  <si>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</si>
  <si>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</si>
  <si>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</si>
  <si>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</si>
  <si>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</si>
  <si>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</si>
  <si>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</si>
  <si>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</si>
  <si>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</si>
  <si>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</si>
  <si>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</si>
  <si>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</si>
  <si>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</si>
  <si>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</si>
  <si>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</si>
  <si>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</si>
  <si>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</si>
  <si>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</si>
  <si>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</si>
  <si>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</si>
  <si>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</si>
  <si>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</si>
  <si>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</si>
  <si>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</si>
  <si>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</si>
  <si>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</si>
  <si>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</si>
  <si>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</si>
  <si>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</si>
  <si>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</si>
  <si>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</si>
  <si>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</si>
  <si>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</si>
  <si>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</si>
  <si>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</si>
  <si>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</si>
  <si>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</si>
  <si>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</si>
  <si>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</si>
  <si>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</si>
  <si>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</si>
  <si>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</si>
  <si>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</si>
  <si>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</si>
  <si>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</si>
  <si>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</si>
  <si>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</si>
  <si>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</si>
  <si>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</si>
  <si>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</si>
  <si>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</si>
  <si>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</si>
  <si>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</si>
  <si>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</si>
  <si>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</si>
  <si>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</si>
  <si>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</si>
  <si>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</si>
  <si>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</si>
  <si>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</si>
  <si>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</si>
  <si>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</si>
  <si>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</si>
  <si>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</si>
  <si>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</si>
  <si>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</si>
  <si>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</si>
  <si>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</si>
  <si>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</si>
  <si>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</si>
  <si>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</si>
  <si>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</si>
  <si>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</si>
  <si>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</si>
  <si>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</si>
  <si>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</si>
  <si>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</si>
  <si>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</si>
  <si>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</si>
  <si>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</si>
  <si>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</si>
  <si>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</si>
  <si>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</si>
  <si>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</si>
  <si>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</si>
  <si>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</si>
  <si>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</si>
  <si>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</si>
  <si>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</si>
  <si>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</si>
  <si>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</si>
  <si>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</si>
  <si>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</si>
  <si>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</si>
  <si>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</si>
  <si>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</si>
  <si>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</si>
  <si>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</si>
  <si>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</si>
  <si>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</si>
  <si>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</si>
  <si>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</si>
  <si>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</si>
  <si>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</si>
  <si>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</si>
  <si>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</si>
  <si>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</si>
  <si>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</si>
  <si>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</si>
  <si>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</si>
  <si>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</si>
  <si>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</si>
  <si>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</si>
  <si>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</si>
  <si>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</si>
  <si>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</si>
  <si>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</si>
  <si>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</si>
  <si>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</si>
  <si>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</si>
  <si>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</si>
  <si>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</si>
  <si>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</si>
  <si>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</si>
  <si>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</si>
  <si>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</si>
  <si>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</si>
  <si>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</si>
  <si>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</si>
  <si>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</si>
  <si>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</si>
  <si>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</si>
  <si>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</si>
  <si>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</si>
  <si>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</si>
  <si>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</si>
  <si>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</si>
  <si>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</si>
  <si>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</si>
  <si>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</si>
  <si>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</si>
  <si>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</si>
  <si>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</si>
  <si>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</si>
  <si>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</si>
  <si>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</si>
  <si>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</si>
  <si>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</si>
  <si>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</si>
  <si>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</si>
  <si>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</si>
  <si>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</si>
  <si>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</si>
  <si>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</si>
  <si>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</si>
  <si>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</si>
  <si>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</si>
  <si>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</si>
  <si>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</si>
  <si>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</si>
  <si>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</si>
  <si>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</si>
  <si>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</si>
  <si>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</si>
  <si>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</si>
  <si>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</si>
  <si>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</si>
  <si>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</si>
  <si>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</si>
  <si>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</si>
  <si>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</si>
  <si>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</si>
  <si>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</si>
  <si>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</si>
  <si>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</si>
  <si>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</si>
  <si>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</si>
  <si>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</si>
  <si>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</si>
  <si>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</si>
  <si>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</si>
  <si>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</si>
  <si>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</si>
  <si>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</si>
  <si>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</si>
  <si>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</si>
  <si>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</si>
  <si>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</si>
  <si>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</si>
  <si>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</si>
  <si>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</si>
  <si>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</si>
  <si>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</si>
  <si>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</si>
  <si>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</si>
  <si>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</si>
  <si>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</si>
  <si>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</si>
  <si>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</si>
  <si>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</si>
  <si>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</si>
  <si>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</si>
  <si>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</si>
  <si>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</si>
  <si>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</si>
  <si>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</si>
  <si>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</si>
  <si>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</si>
  <si>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</si>
  <si>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</si>
  <si>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</si>
  <si>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</si>
  <si>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</si>
  <si>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</si>
  <si>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</si>
  <si>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</si>
  <si>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</si>
  <si>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</si>
  <si>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</si>
  <si>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</si>
  <si>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</si>
  <si>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</si>
  <si>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</si>
  <si>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</si>
  <si>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</si>
  <si>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</si>
  <si>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</si>
  <si>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</si>
  <si>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</si>
  <si>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</si>
  <si>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</si>
  <si>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</si>
  <si>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</si>
  <si>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</si>
  <si>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</si>
  <si>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</si>
  <si>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</si>
  <si>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</si>
  <si>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</si>
  <si>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</si>
  <si>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</si>
  <si>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</si>
  <si>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</si>
  <si>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</si>
  <si>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</si>
  <si>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</si>
  <si>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</si>
  <si>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</si>
  <si>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</si>
  <si>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</si>
  <si>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</si>
  <si>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</si>
  <si>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</si>
  <si>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</si>
  <si>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</si>
  <si>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</si>
  <si>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</si>
  <si>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</si>
  <si>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</si>
  <si>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</si>
  <si>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</si>
  <si>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</si>
  <si>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</si>
  <si>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</si>
  <si>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</si>
  <si>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</si>
  <si>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</si>
  <si>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</si>
  <si>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</si>
  <si>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</si>
  <si>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</si>
  <si>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</si>
  <si>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</si>
  <si>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</si>
  <si>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</si>
  <si>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</si>
  <si>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</si>
  <si>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</si>
  <si>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</si>
  <si>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</si>
  <si>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</si>
  <si>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</si>
  <si>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</si>
  <si>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</si>
  <si>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</si>
  <si>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</si>
  <si>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</si>
  <si>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</si>
  <si>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</si>
  <si>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</si>
  <si>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</si>
  <si>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</si>
  <si>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</si>
  <si>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</si>
  <si>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</si>
  <si>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</si>
  <si>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</si>
  <si>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</si>
  <si>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</si>
  <si>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</si>
  <si>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</si>
  <si>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</si>
  <si>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</si>
  <si>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</si>
  <si>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</si>
  <si>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</si>
  <si>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</si>
  <si>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</si>
  <si>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</si>
  <si>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</si>
  <si>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</si>
  <si>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</si>
  <si>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</si>
  <si>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</si>
  <si>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</si>
  <si>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</si>
  <si>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</si>
  <si>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</si>
  <si>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</si>
  <si>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</si>
  <si>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</si>
  <si>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</si>
  <si>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</si>
  <si>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</si>
  <si>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</si>
  <si>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</si>
  <si>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</si>
  <si>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</si>
  <si>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</si>
  <si>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</si>
  <si>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</si>
  <si>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</si>
  <si>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</si>
  <si>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</si>
  <si>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</si>
  <si>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</si>
  <si>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</si>
  <si>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</si>
  <si>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</si>
  <si>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</si>
  <si>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</si>
  <si>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</si>
  <si>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</si>
  <si>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</si>
  <si>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</si>
  <si>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</si>
  <si>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</si>
  <si>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</si>
  <si>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</si>
  <si>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</si>
  <si>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</si>
  <si>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</si>
  <si>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</si>
  <si>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</si>
  <si>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</si>
  <si>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</si>
  <si>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</si>
  <si>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</si>
  <si>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</si>
  <si>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</si>
  <si>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</si>
  <si>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</si>
  <si>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</si>
  <si>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</si>
  <si>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</si>
  <si>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</si>
  <si>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</si>
  <si>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</si>
  <si>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</si>
  <si>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</si>
  <si>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</si>
  <si>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</si>
  <si>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</si>
  <si>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</si>
  <si>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</si>
  <si>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</si>
  <si>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</si>
  <si>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</si>
  <si>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</si>
  <si>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</si>
  <si>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</si>
  <si>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</si>
  <si>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</si>
  <si>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</si>
  <si>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</si>
  <si>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</si>
  <si>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</si>
  <si>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</si>
  <si>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</si>
  <si>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</si>
  <si>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</si>
  <si>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</si>
  <si>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</si>
  <si>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</si>
  <si>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</si>
  <si>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</si>
  <si>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</si>
  <si>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</si>
  <si>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</si>
  <si>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</si>
  <si>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</si>
  <si>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</si>
  <si>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</si>
  <si>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</si>
  <si>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</si>
  <si>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</si>
  <si>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</si>
  <si>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</si>
  <si>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</si>
  <si>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</si>
  <si>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</si>
  <si>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</si>
  <si>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</si>
  <si>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</si>
  <si>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</si>
  <si>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</si>
  <si>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</si>
  <si>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</si>
  <si>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</si>
  <si>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</si>
  <si>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</si>
  <si>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</si>
  <si>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</si>
  <si>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</si>
  <si>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</si>
  <si>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</si>
  <si>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</si>
  <si>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</si>
  <si>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</si>
  <si>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</si>
  <si>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</si>
  <si>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</si>
  <si>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</si>
  <si>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</si>
  <si>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</si>
  <si>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</si>
  <si>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</si>
  <si>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</si>
  <si>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</si>
  <si>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</si>
  <si>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</si>
  <si>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</si>
  <si>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</si>
  <si>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</si>
  <si>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</si>
  <si>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</si>
  <si>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</si>
  <si>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</si>
  <si>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</si>
  <si>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</si>
  <si>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</si>
  <si>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</si>
  <si>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</si>
  <si>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</si>
  <si>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</si>
  <si>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</si>
  <si>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</si>
  <si>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</si>
  <si>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</si>
  <si>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</si>
  <si>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</si>
  <si>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</si>
  <si>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</si>
  <si>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</si>
  <si>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</si>
  <si>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</si>
  <si>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</si>
  <si>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</si>
  <si>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</si>
  <si>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</si>
  <si>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</si>
  <si>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</si>
  <si>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</si>
  <si>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</si>
  <si>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</si>
  <si>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</si>
  <si>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</si>
  <si>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</si>
  <si>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</si>
  <si>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</si>
  <si>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</si>
  <si>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</si>
  <si>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</si>
  <si>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</si>
  <si>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</si>
  <si>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</si>
  <si>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</si>
  <si>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</si>
  <si>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</si>
  <si>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</si>
  <si>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</si>
  <si>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</si>
  <si>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</si>
  <si>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</si>
  <si>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</si>
  <si>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</si>
  <si>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</si>
  <si>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</si>
  <si>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</si>
  <si>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</si>
  <si>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</si>
  <si>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</si>
  <si>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</si>
  <si>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</si>
  <si>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</si>
  <si>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</si>
  <si>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</si>
  <si>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</si>
  <si>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</si>
  <si>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</si>
  <si>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</si>
  <si>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</si>
  <si>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</si>
  <si>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</si>
  <si>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</si>
  <si>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</si>
  <si>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</si>
  <si>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</si>
  <si>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</si>
  <si>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</si>
  <si>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</si>
  <si>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</si>
  <si>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</si>
  <si>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</si>
  <si>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</si>
  <si>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</si>
  <si>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</si>
  <si>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</si>
  <si>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</si>
  <si>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</si>
  <si>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</si>
  <si>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</si>
  <si>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</si>
  <si>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</si>
  <si>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</si>
  <si>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</si>
  <si>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</si>
  <si>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</si>
  <si>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</si>
  <si>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</si>
  <si>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</si>
  <si>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</si>
  <si>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</si>
  <si>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</si>
  <si>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</si>
  <si>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</si>
  <si>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</si>
  <si>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</si>
  <si>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</si>
  <si>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</si>
  <si>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</si>
  <si>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</si>
  <si>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</si>
  <si>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</si>
  <si>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</si>
  <si>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</si>
  <si>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</si>
  <si>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</si>
  <si>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</si>
  <si>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</si>
  <si>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</si>
  <si>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</si>
  <si>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</si>
  <si>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</si>
  <si>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</si>
  <si>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</si>
  <si>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</si>
  <si>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</si>
  <si>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</si>
  <si>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</si>
  <si>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</si>
  <si>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</si>
  <si>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</si>
  <si>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</si>
  <si>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</si>
  <si>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</si>
  <si>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</si>
  <si>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</si>
  <si>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</si>
  <si>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</si>
  <si>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</si>
  <si>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</si>
  <si>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</si>
  <si>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</si>
  <si>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</si>
  <si>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</si>
  <si>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</si>
  <si>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</si>
  <si>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</si>
  <si>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</si>
  <si>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</si>
  <si>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</si>
  <si>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</si>
  <si>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</si>
  <si>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</si>
  <si>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</si>
  <si>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</si>
  <si>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</si>
  <si>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</si>
  <si>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</si>
  <si>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</si>
  <si>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</si>
  <si>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</si>
  <si>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</si>
  <si>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</si>
  <si>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</si>
  <si>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</si>
  <si>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</si>
  <si>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</si>
  <si>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</si>
  <si>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</si>
  <si>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</si>
  <si>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</si>
  <si>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</si>
  <si>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</si>
  <si>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</si>
  <si>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</si>
  <si>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</si>
  <si>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</si>
  <si>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</si>
  <si>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</si>
  <si>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</si>
  <si>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</si>
  <si>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</si>
  <si>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</si>
  <si>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</si>
  <si>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</si>
  <si>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</si>
  <si>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</si>
  <si>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</si>
  <si>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</si>
  <si>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</si>
  <si>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</si>
  <si>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</si>
  <si>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</si>
  <si>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</si>
  <si>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</si>
  <si>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</si>
  <si>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</si>
  <si>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</si>
  <si>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</si>
  <si>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</si>
  <si>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</si>
  <si>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</si>
  <si>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</si>
  <si>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</si>
  <si>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</si>
  <si>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</si>
  <si>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</si>
  <si>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</si>
  <si>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</si>
  <si>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</si>
  <si>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</si>
  <si>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</si>
  <si>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</si>
  <si>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</si>
  <si>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</si>
  <si>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</si>
  <si>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</si>
  <si>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</si>
  <si>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</si>
  <si>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</si>
  <si>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</si>
  <si>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</si>
  <si>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</si>
  <si>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</si>
  <si>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</si>
  <si>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</si>
  <si>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</si>
  <si>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</si>
  <si>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</si>
  <si>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</si>
  <si>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</si>
  <si>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</si>
  <si>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</si>
  <si>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</si>
  <si>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</si>
  <si>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</si>
  <si>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</si>
  <si>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</si>
  <si>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</si>
  <si>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</si>
  <si>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</si>
  <si>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</si>
  <si>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</si>
  <si>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</si>
  <si>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</si>
  <si>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</si>
  <si>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</si>
  <si>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</si>
  <si>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</si>
  <si>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</si>
  <si>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</si>
  <si>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</si>
  <si>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</si>
  <si>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</si>
  <si>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</si>
  <si>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</si>
  <si>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</si>
  <si>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</si>
  <si>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</si>
  <si>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</si>
  <si>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</si>
  <si>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</si>
  <si>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</si>
  <si>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</si>
  <si>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</si>
  <si>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</si>
  <si>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</si>
  <si>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</si>
  <si>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</si>
  <si>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</si>
  <si>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</si>
  <si>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</si>
  <si>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</si>
  <si>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</si>
  <si>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</si>
  <si>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</si>
  <si>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</si>
  <si>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</si>
  <si>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</si>
  <si>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</si>
  <si>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</si>
  <si>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</si>
  <si>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</si>
  <si>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</si>
  <si>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</si>
  <si>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</si>
  <si>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</si>
  <si>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</si>
  <si>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</si>
  <si>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</si>
  <si>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</si>
  <si>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</si>
  <si>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</si>
  <si>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</si>
  <si>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</si>
  <si>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</si>
  <si>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</si>
  <si>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</si>
  <si>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</si>
  <si>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</si>
  <si>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</si>
  <si>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</si>
  <si>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</si>
  <si>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</si>
  <si>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</si>
  <si>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</si>
  <si>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</si>
  <si>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</si>
  <si>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</si>
  <si>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</si>
  <si>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</si>
  <si>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</si>
  <si>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</si>
  <si>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</si>
  <si>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</si>
  <si>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</si>
  <si>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</si>
  <si>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</si>
  <si>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</si>
  <si>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</si>
  <si>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</si>
  <si>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</si>
  <si>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</si>
  <si>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</si>
  <si>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</si>
  <si>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</si>
  <si>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</si>
  <si>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</si>
  <si>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</si>
  <si>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</si>
  <si>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</si>
  <si>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</si>
  <si>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</si>
  <si>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</si>
  <si>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</si>
  <si>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</si>
  <si>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</si>
  <si>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</si>
  <si>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</si>
  <si>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</si>
  <si>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</si>
  <si>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</si>
  <si>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</si>
  <si>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</si>
  <si>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</si>
  <si>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</si>
  <si>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</si>
  <si>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</si>
  <si>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</si>
  <si>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</si>
  <si>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</si>
  <si>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</si>
  <si>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</si>
  <si>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</si>
  <si>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</si>
  <si>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</si>
  <si>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</si>
  <si>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</si>
  <si>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</si>
  <si>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</si>
  <si>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</si>
  <si>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</si>
  <si>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</si>
  <si>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</si>
  <si>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</si>
  <si>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</si>
  <si>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</si>
  <si>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</si>
  <si>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</si>
  <si>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</si>
  <si>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</si>
  <si>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</si>
  <si>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</si>
  <si>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</si>
  <si>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</si>
  <si>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</si>
  <si>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</si>
  <si>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</si>
  <si>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</si>
  <si>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</si>
  <si>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</si>
  <si>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</si>
  <si>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</si>
  <si>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</si>
  <si>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</si>
  <si>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</si>
  <si>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</si>
  <si>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</si>
  <si>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</si>
  <si>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</si>
  <si>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</si>
  <si>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</si>
  <si>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</si>
  <si>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</si>
  <si>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</si>
  <si>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</si>
  <si>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</si>
  <si>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</si>
  <si>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</si>
  <si>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</si>
  <si>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</si>
  <si>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</si>
  <si>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</si>
  <si>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</si>
  <si>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</si>
  <si>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</si>
  <si>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</si>
  <si>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</si>
  <si>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</si>
  <si>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</si>
  <si>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</si>
  <si>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</si>
  <si>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</si>
  <si>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</si>
  <si>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</si>
  <si>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</si>
  <si>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</si>
  <si>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</si>
  <si>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</si>
  <si>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</si>
  <si>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</si>
  <si>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</si>
  <si>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</si>
  <si>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</si>
  <si>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</si>
  <si>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</si>
  <si>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</si>
  <si>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</si>
  <si>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</si>
  <si>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</si>
  <si>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</si>
  <si>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</si>
  <si>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</si>
  <si>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</si>
  <si>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</si>
  <si>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</si>
  <si>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</si>
  <si>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</si>
  <si>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</si>
  <si>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</si>
  <si>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</si>
  <si>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</si>
  <si>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</si>
  <si>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</si>
  <si>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</si>
  <si>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</si>
  <si>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</si>
  <si>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</si>
  <si>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</si>
  <si>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</si>
  <si>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</si>
  <si>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</si>
  <si>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</si>
  <si>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</si>
  <si>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</si>
  <si>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</si>
  <si>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</si>
  <si>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</si>
  <si>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</si>
  <si>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</si>
  <si>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</si>
  <si>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</si>
  <si>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</si>
  <si>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</si>
  <si>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</si>
  <si>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</si>
  <si>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</si>
  <si>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</si>
  <si>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</si>
  <si>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</si>
  <si>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</si>
  <si>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</si>
  <si>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</si>
  <si>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</si>
  <si>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</si>
  <si>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</si>
  <si>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</si>
  <si>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</si>
  <si>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</si>
  <si>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</si>
  <si>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</si>
  <si>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</si>
  <si>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</si>
  <si>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</si>
  <si>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</si>
  <si>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</si>
  <si>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</si>
  <si>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</si>
  <si>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</si>
  <si>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</si>
  <si>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</si>
  <si>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</si>
  <si>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</si>
  <si>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</si>
  <si>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</si>
  <si>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</si>
  <si>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</si>
  <si>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</si>
  <si>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</si>
  <si>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</si>
  <si>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</si>
  <si>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</si>
  <si>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</si>
  <si>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</si>
  <si>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</si>
  <si>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</si>
  <si>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</si>
  <si>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</si>
  <si>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</si>
  <si>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</si>
  <si>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</si>
  <si>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</si>
  <si>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</si>
  <si>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</si>
  <si>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</si>
  <si>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</si>
  <si>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</si>
  <si>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</si>
  <si>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</si>
  <si>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</si>
  <si>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</si>
  <si>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</si>
  <si>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</si>
  <si>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</si>
  <si>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</si>
  <si>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</si>
  <si>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</si>
  <si>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</si>
  <si>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</si>
  <si>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</si>
  <si>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</si>
  <si>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</si>
  <si>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</si>
  <si>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</si>
  <si>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</si>
  <si>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</si>
  <si>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</si>
  <si>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</si>
  <si>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</si>
  <si>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</si>
  <si>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</si>
  <si>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</si>
  <si>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</si>
  <si>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</si>
  <si>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</si>
  <si>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</si>
  <si>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</si>
  <si>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</si>
  <si>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</si>
  <si>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</si>
  <si>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</si>
  <si>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</si>
  <si>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</si>
  <si>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</si>
  <si>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</si>
  <si>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</si>
  <si>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</si>
  <si>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</si>
  <si>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</si>
  <si>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</si>
  <si>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</si>
  <si>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</si>
  <si>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</si>
  <si>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</si>
  <si>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</si>
  <si>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</si>
  <si>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</si>
  <si>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</si>
  <si>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</si>
  <si>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</si>
  <si>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</si>
  <si>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</si>
  <si>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</si>
  <si>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</si>
  <si>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</si>
  <si>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</si>
  <si>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</si>
  <si>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</si>
  <si>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</si>
  <si>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</si>
  <si>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</si>
  <si>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</si>
  <si>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</si>
  <si>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</si>
  <si>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</si>
  <si>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</si>
  <si>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</si>
  <si>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</si>
  <si>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</si>
  <si>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</si>
  <si>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</si>
  <si>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</si>
  <si>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</si>
  <si>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</si>
  <si>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</si>
  <si>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</si>
  <si>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</si>
  <si>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</si>
  <si>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</si>
  <si>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</si>
  <si>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</si>
  <si>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</si>
  <si>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</si>
  <si>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</si>
  <si>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</si>
  <si>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</si>
  <si>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</si>
  <si>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</si>
  <si>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</si>
  <si>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</si>
  <si>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</si>
  <si>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</si>
  <si>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</si>
  <si>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</si>
  <si>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</si>
  <si>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</si>
  <si>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</si>
  <si>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</si>
  <si>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</si>
  <si>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</si>
  <si>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</si>
  <si>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</si>
  <si>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</si>
  <si>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</si>
  <si>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</si>
  <si>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</si>
  <si>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</si>
  <si>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</si>
  <si>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</si>
  <si>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</si>
  <si>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</si>
  <si>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</si>
  <si>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</si>
  <si>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</si>
  <si>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</si>
  <si>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</si>
  <si>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</si>
  <si>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</si>
  <si>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</si>
  <si>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</si>
  <si>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</si>
  <si>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</si>
  <si>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</si>
  <si>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</si>
  <si>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</si>
  <si>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</si>
  <si>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</si>
  <si>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</si>
  <si>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</si>
  <si>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</si>
  <si>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</si>
  <si>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</si>
  <si>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</si>
  <si>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</si>
  <si>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</si>
  <si>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</si>
  <si>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</si>
  <si>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</si>
  <si>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</si>
  <si>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</si>
  <si>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</si>
  <si>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</si>
  <si>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</si>
  <si>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</si>
  <si>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</si>
  <si>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</si>
  <si>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</si>
  <si>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</si>
  <si>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</si>
  <si>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</si>
  <si>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</si>
  <si>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</si>
  <si>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</si>
  <si>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</si>
  <si>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</si>
  <si>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</si>
  <si>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</si>
  <si>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</si>
  <si>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</si>
  <si>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</si>
  <si>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</si>
  <si>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</si>
  <si>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</si>
  <si>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</si>
  <si>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</si>
  <si>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</si>
  <si>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</si>
  <si>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</si>
  <si>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</si>
  <si>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</si>
  <si>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</si>
  <si>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</si>
  <si>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</si>
  <si>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</si>
  <si>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</si>
  <si>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</si>
  <si>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</si>
  <si>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</si>
  <si>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</si>
  <si>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</si>
  <si>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</si>
  <si>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</si>
  <si>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</si>
  <si>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</si>
  <si>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</si>
  <si>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</si>
  <si>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</si>
  <si>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</si>
  <si>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</si>
  <si>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</si>
  <si>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</si>
  <si>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</si>
  <si>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</si>
  <si>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</si>
  <si>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</si>
  <si>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</si>
  <si>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</si>
  <si>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</si>
  <si>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</si>
  <si>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</si>
  <si>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</si>
  <si>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</si>
  <si>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</si>
  <si>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</si>
  <si>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</si>
  <si>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</si>
  <si>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</si>
  <si>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</si>
  <si>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</si>
  <si>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</si>
  <si>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</si>
  <si>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</si>
  <si>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</si>
  <si>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</si>
  <si>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</si>
  <si>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</si>
  <si>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</si>
  <si>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</si>
  <si>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</si>
  <si>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</si>
  <si>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</si>
  <si>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</si>
  <si>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</si>
  <si>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</si>
  <si>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</si>
  <si>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</si>
  <si>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</si>
  <si>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</si>
  <si>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</si>
  <si>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</si>
  <si>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</si>
  <si>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</si>
  <si>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</si>
  <si>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</si>
  <si>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</si>
  <si>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</si>
  <si>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</si>
  <si>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</si>
  <si>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</si>
  <si>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</si>
  <si>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</si>
  <si>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</si>
  <si>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</si>
  <si>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</si>
  <si>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</si>
  <si>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</si>
  <si>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</si>
  <si>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</si>
  <si>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</si>
  <si>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</si>
  <si>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</si>
  <si>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</si>
  <si>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</si>
  <si>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</si>
  <si>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</si>
  <si>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</si>
  <si>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</si>
  <si>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</si>
  <si>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</si>
  <si>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</si>
  <si>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</si>
  <si>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</si>
  <si>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</si>
  <si>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</si>
  <si>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</si>
  <si>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</si>
  <si>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</si>
  <si>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</si>
  <si>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</si>
  <si>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</si>
  <si>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</si>
  <si>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</si>
  <si>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</si>
  <si>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</si>
  <si>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</si>
  <si>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</si>
  <si>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</si>
  <si>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</si>
  <si>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</si>
  <si>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</si>
  <si>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</si>
  <si>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</si>
  <si>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</si>
  <si>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</si>
  <si>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</si>
  <si>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</si>
  <si>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</si>
  <si>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</si>
  <si>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</si>
  <si>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</si>
  <si>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</si>
  <si>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</si>
  <si>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</si>
  <si>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</si>
  <si>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</si>
  <si>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</si>
  <si>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</si>
  <si>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</si>
  <si>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</si>
  <si>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</si>
  <si>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</si>
  <si>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</si>
  <si>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</si>
  <si>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</si>
  <si>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</si>
  <si>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</si>
  <si>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</si>
  <si>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</si>
  <si>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</si>
  <si>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</si>
  <si>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</si>
  <si>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</si>
  <si>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</si>
  <si>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</si>
  <si>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</si>
  <si>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</si>
  <si>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</si>
  <si>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</si>
  <si>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</si>
  <si>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</si>
  <si>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</si>
  <si>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</si>
  <si>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</si>
  <si>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</si>
  <si>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</si>
  <si>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</si>
  <si>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</si>
  <si>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</si>
  <si>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</si>
  <si>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</si>
  <si>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</si>
  <si>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</si>
  <si>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</si>
  <si>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</si>
  <si>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</si>
  <si>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</si>
  <si>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</si>
  <si>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</si>
  <si>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</si>
  <si>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</si>
  <si>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</si>
  <si>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</si>
  <si>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</si>
  <si>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</si>
  <si>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</si>
  <si>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</si>
  <si>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</si>
  <si>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</si>
  <si>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</si>
  <si>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</si>
  <si>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</si>
  <si>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</si>
  <si>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</si>
  <si>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</si>
  <si>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</si>
  <si>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</si>
  <si>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</si>
  <si>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</si>
  <si>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</si>
  <si>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</si>
  <si>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</si>
  <si>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</si>
  <si>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</si>
  <si>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</si>
  <si>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</si>
  <si>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</si>
  <si>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</si>
  <si>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</si>
  <si>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</si>
  <si>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</si>
  <si>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</si>
  <si>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</si>
  <si>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</si>
  <si>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</si>
  <si>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</si>
  <si>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</si>
  <si>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</si>
  <si>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</si>
  <si>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</si>
  <si>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</si>
  <si>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</si>
  <si>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</si>
  <si>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</si>
  <si>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</si>
  <si>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</si>
  <si>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</si>
  <si>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</si>
  <si>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</si>
  <si>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</si>
  <si>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</si>
  <si>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</si>
  <si>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</si>
  <si>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</si>
  <si>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</si>
  <si>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</si>
  <si>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</si>
  <si>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</si>
  <si>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</si>
  <si>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</si>
  <si>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</si>
  <si>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</si>
  <si>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</si>
  <si>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</si>
  <si>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</si>
  <si>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</si>
  <si>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</si>
  <si>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</si>
  <si>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</si>
  <si>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</si>
  <si>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</si>
  <si>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</si>
  <si>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</si>
  <si>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</si>
  <si>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</si>
  <si>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</si>
  <si>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</si>
  <si>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</si>
  <si>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</si>
  <si>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</si>
  <si>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</si>
  <si>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</si>
  <si>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</si>
  <si>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</si>
  <si>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</si>
  <si>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</si>
  <si>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</si>
  <si>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</si>
  <si>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</si>
  <si>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</si>
  <si>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</si>
  <si>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</si>
  <si>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</si>
  <si>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</si>
  <si>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</si>
  <si>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</si>
  <si>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</si>
  <si>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</si>
  <si>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</si>
  <si>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</si>
  <si>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</si>
  <si>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</si>
  <si>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</si>
  <si>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</si>
  <si>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</si>
  <si>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</si>
  <si>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</si>
  <si>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</si>
  <si>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</si>
  <si>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</si>
  <si>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</si>
  <si>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</si>
  <si>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</si>
  <si>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</si>
  <si>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</si>
  <si>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</si>
  <si>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</si>
  <si>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</si>
  <si>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</si>
  <si>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</si>
  <si>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</si>
  <si>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</si>
  <si>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</si>
  <si>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</si>
  <si>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</si>
  <si>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</si>
  <si>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</si>
  <si>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</si>
  <si>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</si>
  <si>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</si>
  <si>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</si>
  <si>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</si>
  <si>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</si>
  <si>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</si>
  <si>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</si>
  <si>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</si>
  <si>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</si>
  <si>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</si>
  <si>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</si>
  <si>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</si>
  <si>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</si>
  <si>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</si>
  <si>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</si>
  <si>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</si>
  <si>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</si>
  <si>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</si>
  <si>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</si>
  <si>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</si>
  <si>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</si>
  <si>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</si>
  <si>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</si>
  <si>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</si>
  <si>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</si>
  <si>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</si>
  <si>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</si>
  <si>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</si>
  <si>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</si>
  <si>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</si>
  <si>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</si>
  <si>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</si>
  <si>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</si>
  <si>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</si>
  <si>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</si>
  <si>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</si>
  <si>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</si>
  <si>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</si>
  <si>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</si>
  <si>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</si>
  <si>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</si>
  <si>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</si>
  <si>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</si>
  <si>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</si>
  <si>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</si>
  <si>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</si>
  <si>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</si>
  <si>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</si>
  <si>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</si>
  <si>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</si>
  <si>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</si>
  <si>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</si>
  <si>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</si>
  <si>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</si>
  <si>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</si>
  <si>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</si>
  <si>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</si>
  <si>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</si>
  <si>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</si>
  <si>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</si>
  <si>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</si>
  <si>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</si>
  <si>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</si>
  <si>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</si>
  <si>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</si>
  <si>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</si>
  <si>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</si>
  <si>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</si>
  <si>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</si>
  <si>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</si>
  <si>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</si>
  <si>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</si>
  <si>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</si>
  <si>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</si>
  <si>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</si>
  <si>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</si>
  <si>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</si>
  <si>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</si>
  <si>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</si>
  <si>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</si>
  <si>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</si>
  <si>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</si>
  <si>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</si>
  <si>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</si>
  <si>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</si>
  <si>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</si>
  <si>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</si>
  <si>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</si>
  <si>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</si>
  <si>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</si>
  <si>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</si>
  <si>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</si>
  <si>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</si>
  <si>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</si>
  <si>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</si>
  <si>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</si>
  <si>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</si>
  <si>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</si>
  <si>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</si>
  <si>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</si>
  <si>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</si>
  <si>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</si>
  <si>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</si>
  <si>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</si>
  <si>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</si>
  <si>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</si>
  <si>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</si>
  <si>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</si>
  <si>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</si>
  <si>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</si>
  <si>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</si>
  <si>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</si>
  <si>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</si>
  <si>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</si>
  <si>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</si>
  <si>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</si>
  <si>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</si>
  <si>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</si>
  <si>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</si>
  <si>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</si>
  <si>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</si>
  <si>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</si>
  <si>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</si>
  <si>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</si>
  <si>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</si>
  <si>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</si>
  <si>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</si>
  <si>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</si>
  <si>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</si>
  <si>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</si>
  <si>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</si>
  <si>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</si>
  <si>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</si>
  <si>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</si>
  <si>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</si>
  <si>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</si>
  <si>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</si>
  <si>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</si>
  <si>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</si>
  <si>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</si>
  <si>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</si>
  <si>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</si>
  <si>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</si>
  <si>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</si>
  <si>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</si>
  <si>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</si>
  <si>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</si>
  <si>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</si>
  <si>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</si>
  <si>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</si>
  <si>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</si>
  <si>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</si>
  <si>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</si>
  <si>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</si>
  <si>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</si>
  <si>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</si>
  <si>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</si>
  <si>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</si>
  <si>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</si>
  <si>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</si>
  <si>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</si>
  <si>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</si>
  <si>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</si>
  <si>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</si>
  <si>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</si>
  <si>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</si>
  <si>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</si>
  <si>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</si>
  <si>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</si>
  <si>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</si>
  <si>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</si>
  <si>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</si>
  <si>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</si>
  <si>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</si>
  <si>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</si>
  <si>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</si>
  <si>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</si>
  <si>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</si>
  <si>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</si>
  <si>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</si>
  <si>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</si>
  <si>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</si>
  <si>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</si>
  <si>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</si>
  <si>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</si>
  <si>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</si>
  <si>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</si>
  <si>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</si>
  <si>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</si>
  <si>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</si>
  <si>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</si>
  <si>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</si>
  <si>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</si>
  <si>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</si>
  <si>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</si>
  <si>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</si>
  <si>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</si>
  <si>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</si>
  <si>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</si>
  <si>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</si>
  <si>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</si>
  <si>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</si>
  <si>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</si>
  <si>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</si>
  <si>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</si>
  <si>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</si>
  <si>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</si>
  <si>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</si>
  <si>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</si>
  <si>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</si>
  <si>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</si>
  <si>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</si>
  <si>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</si>
  <si>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</si>
  <si>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</si>
  <si>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</si>
  <si>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</si>
  <si>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</si>
  <si>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</si>
  <si>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</si>
  <si>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</si>
  <si>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</si>
  <si>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</si>
  <si>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</si>
  <si>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</si>
  <si>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</si>
  <si>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</si>
  <si>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</si>
  <si>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</si>
  <si>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</si>
  <si>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</si>
  <si>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</si>
  <si>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</si>
  <si>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</si>
  <si>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</si>
  <si>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</si>
  <si>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</si>
  <si>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</si>
  <si>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</si>
  <si>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</si>
  <si>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</si>
  <si>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</si>
  <si>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</si>
  <si>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</si>
  <si>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</si>
  <si>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</si>
  <si>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</si>
  <si>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</si>
  <si>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</si>
  <si>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</si>
  <si>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</si>
  <si>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</si>
  <si>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</si>
  <si>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</si>
  <si>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</si>
  <si>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</si>
  <si>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</si>
  <si>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</si>
  <si>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</si>
  <si>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</si>
  <si>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</si>
  <si>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</si>
  <si>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</si>
  <si>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</si>
  <si>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</si>
  <si>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</si>
  <si>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</si>
  <si>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</si>
  <si>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</si>
  <si>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</si>
  <si>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</si>
  <si>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</si>
  <si>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</si>
  <si>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</si>
  <si>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</si>
  <si>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</si>
  <si>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</si>
  <si>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</si>
  <si>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</si>
  <si>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</si>
  <si>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</si>
  <si>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</si>
  <si>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</si>
  <si>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</si>
  <si>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</si>
  <si>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</si>
  <si>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</si>
  <si>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</si>
  <si>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</si>
  <si>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</si>
  <si>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</si>
  <si>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</si>
  <si>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</si>
  <si>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</si>
  <si>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</si>
  <si>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</si>
  <si>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</si>
  <si>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</si>
  <si>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</si>
  <si>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</si>
  <si>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</si>
  <si>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</si>
  <si>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</si>
  <si>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</si>
  <si>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</si>
  <si>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</si>
  <si>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</si>
  <si>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</si>
  <si>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</si>
  <si>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</si>
  <si>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</si>
  <si>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</si>
  <si>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</si>
  <si>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</si>
  <si>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</si>
  <si>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</si>
  <si>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</si>
  <si>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</si>
  <si>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</si>
  <si>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</si>
  <si>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</si>
  <si>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</si>
  <si>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</si>
  <si>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</si>
  <si>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</si>
  <si>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</si>
  <si>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</si>
  <si>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</si>
  <si>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</si>
  <si>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</si>
  <si>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</si>
  <si>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</si>
  <si>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</si>
  <si>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</si>
  <si>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</si>
  <si>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</si>
  <si>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</si>
  <si>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</si>
  <si>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</si>
  <si>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</si>
  <si>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</si>
  <si>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</si>
  <si>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</si>
  <si>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</si>
  <si>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</si>
  <si>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</si>
  <si>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</si>
  <si>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</si>
  <si>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</si>
  <si>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</si>
  <si>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</si>
  <si>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</si>
  <si>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</si>
  <si>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</si>
  <si>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</si>
  <si>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</si>
  <si>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</si>
  <si>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</si>
  <si>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</si>
  <si>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</si>
  <si>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</si>
  <si>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</si>
  <si>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</si>
  <si>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</si>
  <si>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</si>
  <si>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</si>
  <si>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</si>
  <si>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</si>
  <si>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</si>
  <si>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</si>
  <si>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</si>
  <si>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</si>
  <si>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</si>
  <si>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</si>
  <si>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</si>
  <si>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</si>
  <si>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</si>
  <si>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</si>
  <si>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</si>
  <si>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</si>
  <si>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</si>
  <si>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</si>
  <si>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</si>
  <si>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</si>
  <si>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</si>
  <si>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</si>
  <si>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</si>
  <si>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</si>
  <si>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</si>
  <si>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</si>
  <si>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</si>
  <si>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</si>
  <si>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</si>
  <si>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</si>
  <si>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</si>
  <si>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</si>
  <si>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</si>
  <si>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</si>
  <si>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</si>
  <si>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</si>
  <si>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</si>
  <si>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</si>
  <si>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</si>
  <si>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</si>
  <si>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</si>
  <si>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</si>
  <si>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</si>
  <si>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</si>
  <si>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</si>
  <si>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</si>
  <si>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</si>
  <si>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</si>
  <si>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</si>
  <si>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</si>
  <si>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</si>
  <si>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</si>
  <si>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</si>
  <si>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</si>
  <si>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</si>
  <si>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</si>
  <si>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</si>
  <si>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</si>
  <si>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</si>
  <si>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</si>
  <si>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</si>
  <si>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</si>
  <si>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</si>
  <si>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</si>
  <si>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</si>
  <si>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</si>
  <si>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</si>
  <si>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</si>
  <si>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</si>
  <si>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</si>
  <si>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</si>
  <si>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</si>
  <si>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</si>
  <si>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</si>
  <si>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</si>
  <si>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</si>
  <si>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</si>
  <si>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</si>
  <si>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</si>
  <si>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</si>
  <si>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</si>
  <si>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</si>
  <si>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</si>
  <si>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</si>
  <si>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</si>
  <si>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</si>
  <si>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</si>
  <si>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</si>
  <si>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</si>
  <si>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</si>
  <si>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</si>
  <si>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</si>
  <si>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</si>
  <si>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</si>
  <si>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</si>
  <si>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</si>
  <si>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</si>
  <si>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</si>
  <si>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</si>
  <si>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</si>
  <si>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</si>
  <si>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</si>
  <si>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</si>
  <si>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</si>
  <si>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</si>
  <si>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</si>
  <si>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</si>
  <si>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</si>
  <si>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</si>
  <si>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</si>
  <si>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</si>
  <si>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</si>
  <si>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</si>
  <si>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</si>
  <si>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</si>
  <si>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</si>
  <si>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</si>
  <si>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</si>
  <si>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</si>
  <si>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</si>
  <si>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</si>
  <si>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</si>
  <si>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</si>
  <si>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</si>
  <si>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</si>
  <si>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</si>
  <si>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</si>
  <si>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</si>
  <si>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</si>
  <si>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</si>
  <si>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</si>
  <si>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</si>
  <si>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</si>
  <si>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</si>
  <si>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</si>
  <si>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</si>
  <si>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</si>
  <si>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</si>
  <si>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</si>
  <si>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</si>
  <si>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</si>
  <si>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</si>
  <si>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</si>
  <si>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</si>
  <si>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</si>
  <si>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</si>
  <si>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</si>
  <si>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</si>
  <si>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</si>
  <si>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</si>
  <si>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</si>
  <si>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</si>
  <si>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</si>
  <si>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</si>
  <si>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</si>
  <si>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</si>
  <si>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</si>
  <si>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</si>
  <si>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</si>
  <si>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</si>
  <si>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</si>
  <si>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</si>
  <si>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</si>
  <si>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</si>
  <si>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</si>
  <si>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</si>
  <si>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</si>
  <si>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</si>
  <si>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</si>
  <si>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</si>
  <si>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</si>
  <si>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</si>
  <si>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</si>
  <si>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</si>
  <si>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</si>
  <si>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</si>
  <si>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</si>
  <si>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</si>
  <si>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</si>
  <si>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</si>
  <si>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</si>
  <si>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</si>
  <si>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</si>
  <si>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</si>
  <si>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</si>
  <si>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</si>
  <si>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</si>
  <si>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</si>
  <si>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</si>
  <si>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</si>
  <si>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</si>
  <si>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</si>
  <si>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</si>
  <si>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</si>
  <si>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</si>
  <si>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</si>
  <si>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</si>
  <si>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</si>
  <si>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</si>
  <si>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</si>
  <si>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</si>
  <si>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</si>
  <si>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</si>
  <si>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</si>
  <si>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</si>
  <si>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</si>
  <si>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</si>
  <si>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</si>
  <si>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</si>
  <si>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</si>
  <si>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</si>
  <si>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</si>
  <si>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</si>
  <si>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</si>
  <si>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</si>
  <si>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</si>
  <si>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</si>
  <si>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</si>
  <si>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</si>
  <si>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</si>
  <si>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</si>
  <si>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</si>
  <si>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</si>
  <si>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</si>
  <si>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</si>
  <si>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</si>
  <si>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</si>
  <si>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</si>
  <si>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</si>
  <si>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</si>
  <si>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</si>
  <si>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</si>
  <si>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</si>
  <si>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</si>
  <si>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</si>
  <si>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</si>
  <si>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</si>
  <si>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</si>
  <si>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</si>
  <si>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</si>
  <si>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</si>
  <si>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</si>
  <si>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</si>
  <si>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</si>
  <si>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</si>
  <si>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</si>
  <si>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</si>
  <si>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</si>
  <si>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</si>
  <si>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</si>
  <si>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</si>
  <si>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</si>
  <si>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</si>
  <si>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</si>
  <si>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</si>
  <si>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</si>
  <si>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</si>
  <si>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</si>
  <si>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</si>
  <si>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</si>
  <si>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</si>
  <si>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</si>
  <si>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</si>
  <si>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</si>
  <si>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</si>
  <si>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</si>
  <si>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</si>
  <si>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</si>
  <si>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</si>
  <si>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</si>
  <si>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</si>
  <si>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</si>
  <si>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</si>
  <si>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</si>
  <si>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</si>
  <si>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</si>
  <si>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</si>
  <si>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</si>
  <si>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</si>
  <si>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</si>
  <si>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</si>
  <si>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</si>
  <si>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</si>
  <si>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</si>
  <si>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</si>
  <si>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</si>
  <si>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</si>
  <si>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</si>
  <si>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</si>
  <si>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</si>
  <si>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</si>
  <si>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</si>
  <si>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</si>
  <si>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</si>
  <si>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</si>
  <si>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</si>
  <si>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</si>
  <si>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</si>
  <si>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</si>
  <si>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</si>
  <si>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</si>
  <si>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</si>
  <si>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</si>
  <si>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</si>
  <si>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</si>
  <si>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</si>
  <si>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</si>
  <si>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</si>
  <si>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</si>
  <si>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</si>
  <si>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</si>
  <si>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</si>
  <si>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</si>
  <si>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</si>
  <si>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</si>
  <si>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</si>
  <si>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</si>
  <si>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</si>
  <si>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</si>
  <si>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</si>
  <si>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</si>
  <si>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</si>
  <si>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</si>
  <si>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</si>
  <si>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</si>
  <si>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</si>
  <si>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</si>
  <si>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</si>
  <si>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</si>
  <si>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</si>
  <si>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</si>
  <si>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</si>
  <si>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</si>
  <si>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</si>
  <si>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</si>
  <si>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</si>
  <si>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</si>
  <si>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</si>
  <si>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</si>
  <si>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</si>
  <si>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</si>
  <si>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</si>
  <si>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</si>
  <si>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</si>
  <si>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</si>
  <si>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</si>
  <si>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</si>
  <si>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</si>
  <si>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</si>
  <si>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</si>
  <si>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</si>
  <si>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</si>
  <si>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</si>
  <si>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</si>
  <si>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</si>
  <si>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</si>
  <si>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</si>
  <si>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</si>
  <si>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</si>
  <si>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</si>
  <si>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</si>
  <si>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</si>
  <si>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</si>
  <si>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</si>
  <si>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</si>
  <si>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</si>
  <si>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</si>
  <si>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</si>
  <si>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</si>
  <si>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</si>
  <si>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</si>
  <si>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</si>
  <si>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</si>
  <si>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</si>
  <si>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</si>
  <si>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</si>
  <si>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</si>
  <si>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</si>
  <si>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</si>
  <si>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</si>
  <si>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</si>
  <si>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</si>
  <si>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</si>
  <si>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</si>
  <si>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</si>
  <si>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</si>
  <si>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</si>
  <si>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</si>
  <si>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</si>
  <si>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</si>
  <si>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</si>
  <si>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</si>
  <si>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</si>
  <si>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</si>
  <si>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</si>
  <si>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</si>
  <si>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</si>
  <si>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</si>
  <si>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</si>
  <si>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</si>
  <si>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</si>
  <si>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</si>
  <si>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</si>
  <si>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</si>
  <si>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</si>
  <si>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</si>
  <si>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</si>
  <si>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</si>
  <si>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</si>
  <si>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</si>
  <si>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</si>
  <si>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</si>
  <si>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</si>
  <si>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</si>
  <si>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</si>
  <si>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</si>
  <si>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</si>
  <si>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</si>
  <si>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</si>
  <si>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</si>
  <si>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</si>
  <si>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</si>
  <si>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</si>
  <si>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</si>
  <si>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</si>
  <si>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</si>
  <si>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</si>
  <si>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</si>
  <si>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</si>
  <si>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</si>
  <si>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</si>
  <si>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</si>
  <si>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</si>
  <si>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</si>
  <si>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</si>
  <si>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</si>
  <si>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</si>
  <si>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</si>
  <si>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</si>
  <si>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</si>
  <si>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</si>
  <si>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</si>
  <si>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</si>
  <si>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</si>
  <si>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</si>
  <si>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</si>
  <si>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</si>
  <si>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</si>
  <si>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</si>
  <si>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</si>
  <si>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</si>
  <si>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</si>
  <si>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</si>
  <si>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</si>
  <si>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</si>
  <si>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</si>
  <si>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</si>
  <si>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</si>
  <si>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</si>
  <si>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</si>
  <si>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</si>
  <si>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</si>
  <si>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</si>
  <si>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</si>
  <si>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</si>
  <si>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</si>
  <si>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</si>
  <si>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</si>
  <si>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</si>
  <si>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</si>
  <si>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</si>
  <si>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</si>
  <si>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</si>
  <si>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</si>
  <si>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</si>
  <si>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</si>
  <si>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</si>
  <si>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</si>
  <si>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</si>
  <si>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</si>
  <si>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</si>
  <si>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</si>
  <si>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</si>
  <si>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</si>
  <si>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</si>
  <si>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</si>
  <si>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</si>
  <si>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</si>
  <si>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</si>
  <si>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</si>
  <si>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</si>
  <si>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</si>
  <si>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</si>
  <si>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</si>
  <si>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</si>
  <si>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</si>
  <si>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</si>
  <si>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</si>
  <si>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</si>
  <si>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</si>
  <si>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</si>
  <si>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</si>
  <si>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</si>
  <si>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</si>
  <si>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</si>
  <si>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</si>
  <si>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</si>
  <si>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</si>
  <si>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</si>
  <si>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</si>
  <si>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</si>
  <si>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</si>
  <si>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</si>
  <si>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</si>
  <si>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</si>
  <si>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</si>
  <si>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</si>
  <si>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</si>
  <si>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</si>
  <si>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</si>
  <si>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</si>
  <si>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</si>
  <si>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</si>
  <si>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</si>
  <si>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</si>
  <si>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</si>
  <si>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</si>
  <si>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</si>
  <si>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</si>
  <si>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</si>
  <si>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</si>
  <si>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</si>
  <si>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</si>
  <si>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</si>
  <si>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</si>
  <si>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</si>
  <si>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</si>
  <si>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</si>
  <si>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</si>
  <si>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</si>
  <si>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</si>
  <si>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</si>
  <si>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</si>
  <si>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</si>
  <si>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</si>
  <si>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</si>
  <si>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</si>
  <si>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</si>
  <si>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</si>
  <si>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</si>
  <si>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</si>
  <si>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</si>
  <si>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</si>
  <si>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</si>
  <si>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</si>
  <si>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</si>
  <si>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</si>
  <si>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</si>
  <si>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</si>
  <si>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</si>
  <si>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</si>
  <si>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</si>
  <si>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</si>
  <si>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</si>
  <si>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</si>
  <si>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</si>
  <si>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</si>
  <si>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</si>
  <si>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</si>
  <si>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</si>
  <si>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</si>
  <si>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</si>
  <si>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</si>
  <si>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</si>
  <si>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</si>
  <si>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</si>
  <si>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</si>
  <si>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</si>
  <si>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</si>
  <si>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</si>
  <si>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</si>
  <si>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</si>
  <si>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</si>
  <si>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</si>
  <si>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</si>
  <si>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</si>
  <si>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</si>
  <si>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</si>
  <si>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</si>
  <si>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</si>
  <si>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</si>
  <si>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</si>
  <si>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</si>
  <si>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</si>
  <si>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</si>
  <si>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</si>
  <si>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</si>
  <si>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</si>
  <si>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</si>
  <si>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</si>
  <si>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</si>
  <si>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</si>
  <si>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</si>
  <si>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</si>
  <si>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</si>
  <si>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</si>
  <si>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</si>
  <si>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</si>
  <si>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</si>
  <si>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</si>
  <si>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</si>
  <si>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</si>
  <si>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</si>
  <si>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</si>
  <si>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</si>
  <si>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</si>
  <si>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</si>
  <si>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</si>
  <si>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</si>
  <si>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</si>
  <si>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</si>
  <si>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</si>
  <si>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</si>
  <si>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</si>
  <si>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</si>
  <si>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</si>
  <si>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</si>
  <si>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</si>
  <si>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</si>
  <si>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</si>
  <si>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</si>
  <si>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</si>
  <si>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</si>
  <si>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</si>
  <si>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</si>
  <si>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</si>
  <si>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</si>
  <si>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</si>
  <si>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</si>
  <si>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</si>
  <si>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</si>
  <si>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</si>
  <si>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</si>
  <si>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</si>
  <si>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</si>
  <si>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</si>
  <si>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</si>
  <si>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</si>
  <si>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</si>
  <si>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</si>
  <si>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</si>
  <si>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</si>
  <si>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</si>
  <si>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</si>
  <si>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</si>
  <si>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</si>
  <si>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</si>
  <si>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</si>
  <si>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</si>
  <si>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</si>
  <si>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</si>
  <si>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</si>
  <si>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</si>
  <si>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</si>
  <si>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</si>
  <si>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</si>
  <si>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</si>
  <si>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</si>
  <si>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</si>
  <si>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</si>
  <si>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</si>
  <si>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</si>
  <si>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</si>
  <si>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</si>
  <si>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</si>
  <si>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</si>
  <si>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</si>
  <si>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</si>
  <si>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</si>
  <si>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</si>
  <si>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</si>
  <si>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</si>
  <si>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</si>
  <si>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</si>
  <si>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</si>
  <si>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</si>
  <si>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</si>
  <si>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</si>
  <si>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</si>
  <si>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</si>
  <si>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</si>
  <si>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</si>
  <si>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</si>
  <si>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</si>
  <si>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</si>
  <si>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</si>
  <si>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</si>
  <si>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</si>
  <si>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</si>
  <si>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</si>
  <si>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</si>
  <si>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</si>
  <si>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</si>
  <si>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</si>
  <si>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</si>
  <si>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</si>
  <si>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</si>
  <si>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</si>
  <si>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</si>
  <si>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</si>
  <si>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</si>
  <si>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</si>
  <si>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</si>
  <si>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</si>
  <si>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</si>
  <si>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</si>
  <si>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</si>
  <si>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</si>
  <si>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</si>
  <si>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</si>
  <si>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</si>
  <si>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</si>
  <si>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</si>
  <si>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</si>
  <si>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</si>
  <si>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</si>
  <si>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</si>
  <si>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</si>
  <si>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</si>
  <si>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</si>
  <si>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</si>
  <si>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</si>
  <si>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</si>
  <si>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</si>
  <si>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</si>
  <si>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</si>
  <si>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</si>
  <si>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</si>
  <si>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</si>
  <si>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</si>
  <si>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</si>
  <si>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</si>
  <si>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</si>
  <si>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</si>
  <si>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</si>
  <si>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</si>
  <si>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</si>
  <si>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</si>
  <si>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</si>
  <si>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</si>
  <si>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</si>
  <si>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</si>
  <si>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</si>
  <si>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</si>
  <si>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</si>
  <si>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</si>
  <si>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</si>
  <si>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</si>
  <si>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</si>
  <si>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</si>
  <si>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</si>
  <si>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</si>
  <si>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</si>
  <si>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</si>
  <si>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</si>
  <si>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</si>
  <si>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</si>
  <si>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</si>
  <si>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</si>
  <si>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</si>
  <si>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</si>
  <si>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</si>
  <si>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</si>
  <si>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</si>
  <si>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</si>
  <si>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</si>
  <si>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</si>
  <si>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</si>
  <si>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</si>
  <si>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</si>
  <si>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</si>
  <si>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</si>
  <si>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</si>
  <si>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</si>
  <si>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</si>
  <si>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</si>
  <si>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</si>
  <si>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</si>
  <si>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</si>
  <si>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</si>
  <si>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</si>
  <si>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</si>
  <si>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</si>
  <si>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</si>
  <si>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</si>
  <si>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</si>
  <si>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</si>
  <si>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</si>
  <si>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</si>
  <si>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</si>
  <si>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</si>
  <si>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</si>
  <si>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</si>
  <si>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</si>
  <si>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</si>
  <si>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</si>
  <si>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</si>
  <si>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</si>
  <si>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</si>
  <si>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</si>
  <si>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</si>
  <si>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</si>
  <si>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</si>
  <si>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</si>
  <si>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</si>
  <si>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</si>
  <si>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</si>
  <si>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</si>
  <si>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</si>
  <si>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</si>
  <si>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</si>
  <si>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</si>
  <si>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</si>
  <si>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</si>
  <si>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</si>
  <si>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</si>
  <si>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</si>
  <si>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</si>
  <si>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</si>
  <si>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</si>
  <si>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</si>
  <si>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</si>
  <si>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</si>
  <si>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</si>
  <si>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</si>
  <si>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</si>
  <si>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</si>
  <si>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</si>
  <si>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</si>
  <si>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</si>
  <si>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</si>
  <si>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</si>
  <si>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</si>
  <si>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</si>
  <si>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</si>
  <si>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</si>
  <si>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</si>
  <si>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</si>
  <si>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</si>
  <si>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</si>
  <si>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</si>
  <si>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</si>
  <si>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</si>
  <si>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</si>
  <si>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</si>
  <si>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</si>
  <si>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</si>
  <si>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</si>
  <si>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</si>
  <si>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</si>
  <si>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</si>
  <si>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</si>
  <si>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</si>
  <si>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</si>
  <si>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</si>
  <si>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</si>
  <si>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</si>
  <si>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</si>
  <si>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</si>
  <si>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</si>
  <si>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</si>
  <si>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</si>
  <si>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</si>
  <si>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</si>
  <si>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</si>
  <si>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</si>
  <si>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</si>
  <si>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</si>
  <si>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</si>
  <si>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</si>
  <si>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</si>
  <si>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</si>
  <si>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</si>
  <si>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</si>
  <si>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</si>
  <si>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</si>
  <si>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</si>
  <si>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</si>
  <si>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</si>
  <si>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</si>
  <si>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</si>
  <si>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</si>
  <si>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</si>
  <si>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</si>
  <si>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</si>
  <si>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</si>
  <si>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</si>
  <si>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</si>
  <si>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</si>
  <si>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</si>
  <si>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</si>
  <si>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</si>
  <si>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</si>
  <si>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</si>
  <si>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</si>
  <si>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</si>
  <si>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</si>
  <si>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</si>
  <si>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</si>
  <si>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</si>
  <si>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</si>
  <si>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</si>
  <si>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</si>
  <si>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</si>
  <si>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</si>
  <si>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</si>
  <si>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</si>
  <si>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</si>
  <si>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</si>
  <si>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</si>
  <si>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</si>
  <si>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</si>
  <si>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</si>
  <si>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</si>
  <si>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</si>
  <si>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</si>
  <si>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</si>
  <si>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</si>
  <si>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</si>
  <si>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</si>
  <si>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</si>
  <si>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</si>
  <si>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</si>
  <si>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</si>
  <si>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</si>
  <si>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</si>
  <si>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</si>
  <si>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</si>
  <si>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</si>
  <si>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</si>
  <si>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</si>
  <si>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</si>
  <si>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</si>
  <si>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</si>
  <si>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</si>
  <si>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</si>
  <si>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</si>
  <si>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</si>
  <si>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</si>
  <si>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</si>
  <si>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</si>
  <si>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</si>
  <si>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</si>
  <si>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</si>
  <si>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</si>
  <si>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</si>
  <si>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</si>
  <si>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</si>
  <si>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</si>
  <si>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</si>
  <si>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</si>
  <si>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</si>
  <si>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</si>
  <si>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</si>
  <si>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</si>
  <si>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</si>
  <si>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</si>
  <si>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</si>
  <si>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</si>
  <si>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</si>
  <si>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</si>
  <si>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</si>
  <si>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</si>
  <si>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</si>
  <si>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</si>
  <si>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</si>
  <si>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</si>
  <si>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</si>
  <si>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</si>
  <si>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</si>
  <si>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</si>
  <si>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</si>
  <si>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</si>
  <si>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</si>
  <si>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</si>
  <si>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</si>
  <si>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</si>
  <si>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</si>
  <si>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</si>
  <si>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</si>
  <si>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</si>
  <si>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</si>
  <si>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</si>
  <si>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</si>
  <si>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</si>
  <si>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</si>
  <si>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</si>
  <si>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</si>
  <si>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</si>
  <si>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</si>
  <si>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</si>
  <si>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</si>
  <si>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</si>
  <si>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</si>
  <si>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</si>
  <si>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</si>
  <si>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</si>
  <si>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</si>
  <si>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</si>
  <si>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</si>
  <si>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</si>
  <si>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</si>
  <si>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</si>
  <si>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</si>
  <si>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</si>
  <si>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</si>
  <si>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</si>
  <si>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</si>
  <si>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</si>
  <si>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</si>
  <si>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</si>
  <si>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</si>
  <si>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</si>
  <si>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</si>
  <si>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</si>
  <si>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</si>
  <si>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</si>
  <si>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</si>
  <si>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</si>
  <si>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</si>
  <si>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</si>
  <si>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</si>
  <si>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</si>
  <si>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</si>
  <si>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</si>
  <si>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</si>
  <si>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</si>
  <si>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</si>
  <si>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</si>
  <si>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</si>
  <si>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</si>
  <si>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</si>
  <si>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</si>
  <si>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</si>
  <si>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</si>
  <si>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</si>
  <si>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</si>
  <si>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</si>
  <si>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</si>
  <si>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</si>
  <si>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</si>
  <si>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</si>
  <si>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</si>
  <si>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</si>
  <si>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</si>
  <si>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</si>
  <si>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</si>
  <si>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</si>
  <si>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</si>
  <si>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</si>
  <si>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</si>
  <si>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</si>
  <si>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</si>
  <si>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</si>
  <si>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</si>
  <si>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</si>
  <si>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</si>
  <si>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</si>
  <si>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</si>
  <si>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</si>
  <si>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</si>
  <si>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</si>
  <si>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</si>
  <si>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</si>
  <si>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</si>
  <si>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</si>
  <si>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</si>
  <si>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</si>
  <si>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</si>
  <si>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</si>
  <si>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</si>
  <si>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</si>
  <si>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</si>
  <si>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</si>
  <si>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</si>
  <si>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</si>
  <si>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</si>
  <si>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</si>
  <si>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</si>
  <si>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</si>
  <si>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</si>
  <si>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</si>
  <si>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</si>
  <si>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</si>
  <si>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</si>
  <si>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</si>
  <si>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</si>
  <si>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</si>
  <si>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</si>
  <si>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</si>
  <si>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</si>
  <si>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</si>
  <si>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</si>
  <si>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</si>
  <si>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</si>
  <si>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</si>
  <si>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</si>
  <si>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</si>
  <si>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</si>
  <si>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</si>
  <si>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</si>
  <si>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</si>
  <si>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</si>
  <si>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</si>
  <si>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</si>
  <si>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</si>
  <si>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</si>
  <si>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</si>
  <si>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</si>
  <si>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</si>
  <si>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</si>
  <si>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</si>
  <si>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</si>
  <si>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</si>
  <si>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</si>
  <si>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</si>
  <si>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</si>
  <si>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</si>
  <si>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</si>
  <si>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</si>
  <si>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</si>
  <si>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</si>
  <si>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</si>
  <si>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</si>
  <si>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</si>
  <si>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</si>
  <si>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</si>
  <si>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</si>
  <si>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</si>
  <si>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</si>
  <si>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</si>
  <si>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</si>
  <si>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</si>
  <si>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</si>
  <si>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</si>
  <si>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</si>
  <si>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</si>
  <si>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</si>
  <si>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</si>
  <si>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</si>
  <si>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</si>
  <si>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</si>
  <si>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</si>
  <si>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</si>
  <si>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</si>
  <si>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</si>
  <si>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</si>
  <si>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</si>
  <si>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</si>
  <si>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</si>
  <si>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</si>
  <si>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</si>
  <si>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</si>
  <si>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</si>
  <si>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</si>
  <si>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</si>
  <si>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</si>
  <si>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</si>
  <si>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</si>
  <si>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</si>
  <si>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</si>
  <si>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</si>
  <si>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</si>
  <si>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</si>
  <si>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</si>
  <si>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</si>
  <si>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</si>
  <si>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</si>
  <si>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</si>
  <si>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</si>
  <si>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</si>
  <si>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</si>
  <si>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</si>
  <si>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</si>
  <si>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</si>
  <si>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</si>
  <si>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</si>
  <si>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</si>
  <si>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</si>
  <si>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</si>
  <si>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</si>
  <si>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</si>
  <si>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</si>
  <si>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</si>
  <si>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</si>
  <si>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</si>
  <si>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</si>
  <si>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</si>
  <si>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</si>
  <si>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</si>
  <si>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</si>
  <si>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</si>
  <si>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</si>
  <si>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</si>
  <si>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</si>
  <si>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</si>
  <si>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</si>
  <si>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</si>
  <si>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</si>
  <si>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</si>
  <si>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</si>
  <si>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</si>
  <si>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</si>
  <si>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</si>
  <si>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</si>
  <si>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</si>
  <si>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</si>
  <si>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</si>
  <si>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</si>
  <si>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</si>
  <si>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</si>
  <si>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</si>
  <si>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</si>
  <si>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</si>
  <si>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</si>
  <si>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</si>
  <si>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</si>
  <si>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</si>
  <si>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</si>
  <si>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</si>
  <si>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</si>
  <si>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</si>
  <si>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</si>
  <si>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</si>
  <si>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</si>
  <si>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</si>
  <si>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</si>
  <si>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</si>
  <si>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</si>
  <si>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</si>
  <si>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</si>
  <si>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</si>
  <si>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</si>
  <si>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</si>
  <si>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</si>
  <si>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</si>
  <si>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</si>
  <si>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</si>
  <si>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</si>
  <si>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</si>
  <si>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</si>
  <si>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</si>
  <si>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</si>
  <si>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</si>
  <si>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</si>
  <si>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</si>
  <si>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</si>
  <si>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</si>
  <si>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</si>
  <si>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</si>
  <si>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</si>
  <si>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</si>
  <si>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</si>
  <si>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</si>
  <si>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</si>
  <si>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</si>
  <si>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</si>
  <si>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</si>
  <si>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</si>
  <si>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</si>
  <si>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</si>
  <si>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</si>
  <si>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</si>
  <si>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</si>
  <si>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</si>
  <si>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</si>
  <si>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</si>
  <si>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</si>
  <si>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</si>
  <si>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</si>
  <si>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</si>
  <si>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</si>
  <si>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</si>
  <si>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</si>
  <si>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</si>
  <si>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</si>
  <si>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</si>
  <si>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</si>
  <si>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</si>
  <si>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</si>
  <si>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</si>
  <si>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</si>
  <si>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</si>
  <si>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</si>
  <si>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</si>
  <si>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</si>
  <si>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</si>
  <si>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</si>
  <si>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</si>
  <si>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</si>
  <si>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</si>
  <si>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</si>
  <si>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</si>
  <si>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</si>
  <si>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</si>
  <si>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</si>
  <si>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</si>
  <si>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</si>
  <si>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</si>
  <si>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</si>
  <si>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</si>
  <si>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</si>
  <si>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</si>
  <si>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</si>
  <si>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</si>
  <si>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</si>
  <si>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</si>
  <si>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</si>
  <si>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</si>
  <si>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</si>
  <si>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</si>
  <si>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</si>
  <si>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</si>
  <si>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</si>
  <si>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</si>
  <si>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</si>
  <si>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</si>
  <si>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</si>
  <si>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</si>
  <si>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</si>
  <si>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</si>
  <si>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</si>
  <si>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</si>
  <si>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</si>
  <si>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</si>
  <si>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</si>
  <si>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</si>
  <si>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</si>
  <si>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</si>
  <si>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</si>
  <si>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</si>
  <si>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</si>
  <si>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</si>
  <si>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</si>
  <si>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</si>
  <si>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</si>
  <si>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</si>
  <si>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</si>
  <si>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</si>
  <si>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</si>
  <si>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</si>
  <si>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</si>
  <si>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</si>
  <si>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</si>
  <si>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</si>
  <si>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</si>
  <si>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</si>
  <si>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</si>
  <si>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</si>
  <si>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</si>
  <si>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</si>
  <si>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</si>
  <si>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</si>
  <si>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</si>
  <si>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</si>
  <si>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</si>
  <si>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</si>
  <si>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</si>
  <si>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</si>
  <si>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</si>
  <si>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</si>
  <si>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</si>
  <si>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</si>
  <si>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</si>
  <si>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</si>
  <si>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</si>
  <si>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</si>
  <si>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</si>
  <si>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</si>
  <si>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</si>
  <si>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</si>
  <si>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</si>
  <si>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</si>
  <si>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</si>
  <si>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</si>
  <si>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</si>
  <si>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</si>
  <si>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</si>
  <si>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</si>
  <si>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</si>
  <si>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</si>
  <si>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</si>
  <si>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</si>
  <si>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</si>
  <si>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</si>
  <si>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</si>
  <si>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</si>
  <si>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</si>
  <si>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</si>
  <si>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</si>
  <si>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</si>
  <si>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</si>
  <si>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</si>
  <si>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</si>
  <si>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</si>
  <si>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</si>
  <si>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</si>
  <si>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</si>
  <si>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</si>
  <si>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</si>
  <si>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</si>
  <si>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</si>
  <si>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</si>
  <si>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</si>
  <si>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</si>
  <si>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</si>
  <si>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</si>
  <si>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</si>
  <si>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</si>
  <si>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</si>
  <si>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</si>
  <si>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</si>
  <si>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</si>
  <si>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</si>
  <si>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</si>
  <si>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</si>
  <si>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</si>
  <si>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</si>
  <si>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</si>
  <si>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</si>
  <si>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</si>
  <si>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</si>
  <si>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</si>
  <si>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</si>
  <si>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</si>
  <si>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</si>
  <si>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</si>
  <si>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</si>
  <si>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</si>
  <si>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</si>
  <si>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</si>
  <si>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</si>
  <si>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</si>
  <si>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</si>
  <si>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</si>
  <si>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</si>
  <si>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</si>
  <si>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</si>
  <si>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</si>
  <si>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</si>
  <si>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</si>
  <si>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</si>
  <si>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</si>
  <si>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</si>
  <si>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</si>
  <si>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</si>
  <si>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</si>
  <si>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</si>
  <si>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</si>
  <si>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</si>
  <si>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</si>
  <si>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</si>
  <si>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</si>
  <si>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</si>
  <si>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</si>
  <si>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</si>
  <si>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</si>
  <si>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</si>
  <si>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</si>
  <si>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</si>
  <si>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</si>
  <si>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</si>
  <si>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</si>
  <si>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</si>
  <si>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</si>
  <si>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</si>
  <si>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</si>
  <si>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</si>
  <si>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</si>
  <si>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</si>
  <si>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</si>
  <si>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</si>
  <si>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</si>
  <si>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</si>
  <si>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</si>
  <si>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</si>
  <si>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</si>
  <si>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</si>
  <si>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</si>
  <si>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</si>
  <si>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</si>
  <si>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</si>
  <si>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</si>
  <si>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</si>
  <si>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</si>
  <si>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</si>
  <si>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</si>
  <si>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</si>
  <si>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</si>
  <si>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</si>
  <si>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</si>
  <si>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</si>
  <si>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</si>
  <si>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</si>
  <si>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</si>
  <si>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</si>
  <si>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</si>
  <si>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</si>
  <si>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</si>
  <si>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</si>
  <si>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</si>
  <si>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</si>
  <si>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</si>
  <si>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</si>
  <si>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</si>
  <si>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</si>
  <si>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</si>
  <si>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</si>
  <si>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</si>
  <si>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</si>
  <si>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</si>
  <si>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</si>
  <si>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</si>
  <si>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</si>
  <si>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</si>
  <si>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</si>
  <si>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</si>
  <si>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</si>
  <si>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</si>
  <si>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</si>
  <si>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</si>
  <si>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</si>
  <si>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</si>
  <si>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</si>
  <si>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</si>
  <si>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</si>
  <si>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</si>
  <si>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</si>
  <si>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</si>
  <si>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</si>
  <si>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</si>
  <si>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</si>
  <si>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</si>
  <si>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</si>
  <si>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</si>
  <si>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</si>
  <si>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</si>
  <si>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</si>
  <si>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</si>
  <si>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</si>
  <si>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</si>
  <si>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</si>
  <si>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</si>
  <si>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</si>
  <si>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</si>
  <si>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</si>
  <si>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</si>
  <si>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</si>
  <si>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</si>
  <si>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</si>
  <si>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</si>
  <si>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</si>
  <si>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</si>
  <si>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</si>
  <si>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</si>
  <si>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</si>
  <si>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</si>
  <si>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</si>
  <si>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</si>
  <si>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</si>
  <si>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</si>
  <si>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</si>
  <si>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</si>
  <si>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</si>
  <si>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</si>
  <si>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</si>
  <si>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</si>
  <si>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</si>
  <si>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</si>
  <si>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</si>
  <si>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</si>
  <si>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</si>
  <si>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</si>
  <si>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</si>
  <si>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</si>
  <si>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</si>
  <si>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</si>
  <si>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</si>
  <si>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</si>
  <si>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</si>
  <si>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</si>
  <si>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</si>
  <si>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</si>
  <si>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</si>
  <si>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</si>
  <si>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</si>
  <si>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</si>
  <si>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</si>
  <si>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</si>
  <si>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</si>
  <si>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</si>
  <si>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</si>
  <si>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</si>
  <si>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</si>
  <si>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</si>
  <si>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</si>
  <si>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</si>
  <si>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</si>
  <si>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</si>
  <si>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</si>
  <si>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</si>
  <si>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</si>
  <si>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</si>
  <si>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</si>
  <si>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</si>
  <si>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</si>
  <si>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</si>
  <si>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</si>
  <si>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</si>
  <si>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</si>
  <si>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</si>
  <si>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</si>
  <si>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</si>
  <si>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</si>
  <si>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</si>
  <si>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</si>
  <si>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</si>
  <si>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</si>
  <si>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</si>
  <si>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</si>
  <si>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</si>
  <si>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</si>
  <si>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</si>
  <si>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</si>
  <si>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</si>
  <si>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</si>
  <si>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</si>
  <si>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</si>
  <si>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</si>
  <si>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</si>
  <si>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</si>
  <si>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</si>
  <si>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</si>
  <si>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</si>
  <si>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</si>
  <si>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</si>
  <si>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</si>
  <si>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</si>
  <si>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</si>
  <si>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</si>
  <si>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</si>
  <si>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</si>
  <si>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</si>
  <si>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</si>
  <si>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</si>
  <si>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</si>
  <si>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</si>
  <si>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</si>
  <si>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</si>
  <si>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</si>
  <si>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</si>
  <si>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</si>
  <si>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</si>
  <si>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</si>
  <si>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</si>
  <si>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</si>
  <si>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</si>
  <si>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</si>
  <si>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</si>
  <si>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</si>
  <si>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</si>
  <si>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</si>
  <si>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</si>
  <si>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</si>
  <si>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</si>
  <si>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</si>
  <si>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</si>
  <si>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</si>
  <si>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</si>
  <si>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</si>
  <si>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</si>
  <si>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</si>
  <si>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</si>
  <si>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</si>
  <si>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</si>
  <si>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</si>
  <si>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</si>
  <si>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</si>
  <si>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</si>
  <si>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</si>
  <si>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</si>
  <si>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</si>
  <si>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</si>
  <si>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</si>
  <si>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</si>
  <si>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</si>
  <si>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</si>
  <si>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</si>
  <si>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</si>
  <si>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</si>
  <si>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</si>
  <si>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</si>
  <si>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</si>
  <si>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</si>
  <si>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</si>
  <si>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</si>
  <si>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</si>
  <si>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</si>
  <si>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</si>
  <si>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</si>
  <si>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</si>
  <si>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</si>
  <si>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</si>
  <si>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</si>
  <si>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</si>
  <si>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</si>
  <si>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</si>
  <si>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</si>
  <si>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</si>
  <si>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</si>
  <si>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</si>
  <si>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</si>
  <si>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</si>
  <si>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</si>
  <si>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</si>
  <si>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</si>
  <si>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</si>
  <si>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</si>
  <si>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</si>
  <si>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</si>
  <si>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</si>
  <si>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</si>
  <si>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</si>
  <si>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</si>
  <si>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</si>
  <si>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</si>
  <si>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</si>
  <si>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</si>
  <si>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</si>
  <si>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</si>
  <si>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</si>
  <si>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</si>
  <si>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</si>
  <si>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</si>
  <si>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</si>
  <si>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</si>
  <si>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</si>
  <si>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</si>
  <si>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</si>
  <si>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</si>
  <si>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</si>
  <si>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</si>
  <si>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</si>
  <si>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</si>
  <si>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</si>
  <si>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</si>
  <si>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</si>
  <si>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</si>
  <si>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</si>
  <si>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</si>
  <si>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</si>
  <si>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</si>
  <si>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</si>
  <si>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</si>
  <si>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</si>
  <si>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</si>
  <si>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</si>
  <si>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</si>
  <si>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</si>
  <si>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</si>
  <si>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</si>
  <si>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</si>
  <si>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</si>
  <si>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</si>
  <si>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</si>
  <si>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</si>
  <si>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</si>
  <si>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</si>
  <si>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</si>
  <si>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</si>
  <si>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</si>
  <si>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</si>
  <si>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</si>
  <si>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</si>
  <si>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</si>
  <si>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</si>
  <si>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</si>
  <si>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</si>
  <si>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</si>
  <si>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</si>
  <si>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</si>
  <si>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</si>
  <si>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</si>
  <si>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</si>
  <si>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</si>
  <si>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</si>
  <si>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</si>
  <si>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</si>
  <si>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</si>
  <si>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</si>
  <si>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</si>
  <si>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</si>
  <si>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</si>
  <si>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</si>
  <si>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</si>
  <si>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</si>
  <si>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</si>
  <si>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</si>
  <si>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</si>
  <si>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</si>
  <si>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</si>
  <si>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</si>
  <si>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</si>
  <si>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</si>
  <si>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</si>
  <si>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</si>
  <si>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</si>
  <si>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</si>
  <si>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</si>
  <si>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</si>
  <si>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</si>
  <si>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</si>
  <si>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</si>
  <si>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</si>
  <si>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</si>
  <si>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</si>
  <si>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</si>
  <si>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</si>
  <si>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</si>
  <si>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</si>
  <si>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</si>
  <si>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</si>
  <si>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</si>
  <si>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</si>
  <si>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</si>
  <si>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</si>
  <si>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</si>
  <si>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</si>
  <si>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</si>
  <si>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</si>
  <si>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</si>
  <si>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</si>
  <si>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</si>
  <si>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</si>
  <si>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</si>
  <si>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</si>
  <si>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</si>
  <si>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</si>
  <si>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</si>
  <si>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</si>
  <si>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</si>
  <si>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</si>
  <si>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</si>
  <si>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</si>
  <si>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</si>
  <si>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</si>
  <si>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</si>
  <si>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</si>
  <si>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</si>
  <si>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</si>
  <si>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</si>
  <si>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</si>
  <si>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</si>
  <si>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</si>
  <si>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</si>
  <si>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</si>
  <si>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</si>
  <si>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</si>
  <si>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</si>
  <si>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</si>
  <si>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</si>
  <si>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</si>
  <si>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</si>
  <si>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</si>
  <si>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</si>
  <si>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</si>
  <si>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</si>
  <si>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</si>
  <si>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</si>
  <si>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</si>
  <si>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</si>
  <si>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</si>
  <si>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</si>
  <si>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</si>
  <si>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</si>
  <si>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</si>
  <si>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</si>
  <si>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</si>
  <si>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</si>
  <si>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</si>
  <si>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</si>
  <si>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</si>
  <si>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</si>
  <si>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</si>
  <si>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</si>
  <si>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</si>
  <si>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</si>
  <si>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</si>
  <si>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</si>
  <si>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</si>
  <si>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</si>
  <si>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</si>
  <si>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</si>
  <si>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</si>
  <si>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</si>
  <si>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</si>
  <si>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</si>
  <si>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</si>
  <si>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</si>
  <si>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</si>
  <si>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</si>
  <si>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</si>
  <si>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</si>
  <si>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</si>
  <si>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</si>
  <si>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</si>
  <si>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</si>
  <si>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</si>
  <si>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</si>
  <si>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</si>
  <si>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</si>
  <si>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</si>
  <si>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</si>
  <si>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</si>
  <si>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</si>
  <si>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</si>
  <si>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</si>
  <si>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</si>
  <si>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</si>
  <si>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</si>
  <si>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</si>
  <si>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</si>
  <si>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</si>
  <si>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</si>
  <si>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</si>
  <si>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</si>
  <si>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</si>
  <si>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</si>
  <si>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</si>
  <si>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</si>
  <si>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</si>
  <si>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</si>
  <si>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</si>
  <si>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</si>
  <si>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</si>
  <si>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</si>
  <si>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</si>
  <si>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</si>
  <si>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</si>
  <si>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</si>
  <si>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</si>
  <si>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</si>
  <si>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</si>
  <si>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</si>
  <si>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</si>
  <si>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</si>
  <si>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</si>
  <si>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</si>
  <si>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</si>
  <si>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</si>
  <si>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</si>
  <si>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</si>
  <si>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</si>
  <si>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</si>
  <si>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</si>
  <si>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</si>
  <si>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</si>
  <si>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</si>
  <si>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</si>
  <si>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</si>
  <si>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</si>
  <si>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</si>
  <si>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</si>
  <si>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</si>
  <si>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</si>
  <si>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</si>
  <si>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</si>
  <si>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</si>
  <si>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</si>
  <si>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</si>
  <si>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</si>
  <si>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</si>
  <si>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</si>
  <si>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</si>
  <si>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</si>
  <si>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</si>
  <si>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</si>
  <si>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</si>
  <si>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</si>
  <si>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</si>
  <si>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</si>
  <si>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</si>
  <si>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</si>
  <si>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</si>
  <si>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</si>
  <si>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</si>
  <si>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</si>
  <si>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</si>
  <si>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</si>
  <si>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</si>
  <si>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</si>
  <si>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</si>
  <si>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</si>
  <si>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</si>
  <si>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</si>
  <si>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</si>
  <si>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</si>
  <si>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</si>
  <si>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</si>
  <si>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</si>
  <si>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</si>
  <si>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</si>
  <si>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</si>
  <si>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</si>
  <si>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</si>
  <si>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</si>
  <si>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</si>
  <si>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</si>
  <si>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</si>
  <si>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</si>
  <si>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</si>
  <si>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</si>
  <si>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</si>
  <si>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</si>
  <si>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</si>
  <si>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</si>
  <si>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</si>
  <si>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</si>
  <si>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</si>
  <si>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</si>
  <si>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</si>
  <si>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</si>
  <si>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</si>
  <si>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</si>
  <si>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</si>
  <si>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</si>
  <si>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</si>
  <si>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</si>
  <si>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</si>
  <si>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</si>
  <si>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</si>
  <si>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</si>
  <si>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</si>
  <si>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</si>
  <si>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</si>
  <si>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</si>
  <si>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</si>
  <si>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</si>
  <si>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</si>
  <si>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</si>
  <si>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</si>
  <si>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</si>
  <si>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</si>
  <si>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</si>
  <si>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</si>
  <si>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</si>
  <si>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</si>
  <si>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</si>
  <si>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</si>
  <si>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</si>
  <si>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</si>
  <si>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</si>
  <si>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</si>
  <si>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</si>
  <si>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</si>
  <si>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</si>
  <si>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</si>
  <si>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</si>
  <si>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</si>
  <si>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</si>
  <si>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</si>
  <si>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</si>
  <si>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</si>
  <si>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</si>
  <si>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</si>
  <si>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</si>
  <si>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</si>
  <si>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</si>
  <si>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</si>
  <si>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</si>
  <si>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</si>
  <si>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</si>
  <si>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</si>
  <si>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</si>
  <si>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</si>
  <si>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</si>
  <si>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</si>
  <si>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</si>
  <si>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</si>
  <si>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</si>
  <si>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</si>
  <si>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</si>
  <si>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</si>
  <si>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</si>
  <si>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</si>
  <si>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</si>
  <si>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</si>
  <si>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</si>
  <si>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</si>
  <si>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</si>
  <si>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</si>
  <si>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</si>
  <si>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</si>
  <si>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</si>
  <si>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</si>
  <si>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</si>
  <si>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</si>
  <si>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</si>
  <si>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</si>
  <si>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</si>
  <si>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</si>
  <si>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</si>
  <si>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</si>
  <si>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</si>
  <si>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</si>
  <si>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</si>
  <si>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</si>
  <si>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</si>
  <si>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</si>
  <si>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</si>
  <si>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</si>
  <si>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</si>
  <si>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</si>
  <si>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</si>
  <si>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</si>
  <si>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</si>
  <si>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</si>
  <si>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</si>
  <si>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</si>
  <si>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</si>
  <si>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</si>
  <si>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</si>
  <si>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</si>
  <si>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</si>
  <si>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</si>
  <si>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</si>
  <si>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</si>
  <si>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</si>
  <si>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</si>
  <si>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</si>
  <si>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</si>
  <si>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</si>
  <si>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</si>
  <si>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</si>
  <si>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</si>
  <si>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</si>
  <si>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</si>
  <si>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</si>
  <si>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</si>
  <si>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</si>
  <si>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</si>
  <si>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</si>
  <si>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</si>
  <si>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</si>
  <si>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</si>
  <si>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</si>
  <si>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</si>
  <si>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</si>
  <si>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</si>
  <si>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</si>
  <si>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</si>
  <si>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</si>
  <si>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</si>
  <si>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</si>
  <si>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</si>
  <si>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</si>
  <si>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</si>
  <si>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</si>
  <si>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</si>
  <si>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</si>
  <si>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</si>
  <si>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</si>
  <si>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</si>
  <si>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</si>
  <si>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</si>
  <si>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</si>
  <si>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</si>
  <si>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</si>
  <si>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</si>
  <si>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</si>
  <si>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</si>
  <si>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</si>
  <si>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</si>
  <si>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</si>
  <si>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</si>
  <si>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</si>
  <si>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</si>
  <si>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</si>
  <si>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</si>
  <si>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</si>
  <si>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</si>
  <si>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</si>
  <si>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</si>
  <si>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</si>
  <si>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</si>
  <si>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</si>
  <si>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</si>
  <si>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</si>
  <si>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</si>
  <si>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</si>
  <si>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</si>
  <si>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</si>
  <si>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</si>
  <si>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</si>
  <si>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</si>
  <si>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</si>
  <si>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</si>
  <si>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</si>
  <si>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</si>
  <si>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</si>
  <si>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</si>
  <si>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</si>
  <si>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</si>
  <si>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</si>
  <si>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</si>
  <si>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</si>
  <si>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</si>
  <si>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</si>
  <si>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</si>
  <si>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</si>
  <si>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</si>
  <si>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</si>
  <si>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</si>
  <si>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</si>
  <si>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</si>
  <si>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</si>
  <si>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</si>
  <si>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</si>
  <si>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</si>
  <si>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</si>
  <si>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</si>
  <si>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</si>
  <si>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</si>
  <si>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</si>
  <si>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</si>
  <si>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</si>
  <si>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</si>
  <si>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</si>
  <si>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</si>
  <si>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</si>
  <si>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</si>
  <si>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</si>
  <si>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</si>
  <si>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</si>
  <si>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</si>
  <si>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</si>
  <si>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</si>
  <si>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</si>
  <si>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</si>
  <si>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</si>
  <si>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</si>
  <si>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</si>
  <si>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</si>
  <si>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</si>
  <si>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</si>
  <si>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</si>
  <si>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</si>
  <si>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</si>
  <si>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</si>
  <si>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</si>
  <si>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</si>
  <si>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</si>
  <si>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</si>
  <si>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</si>
  <si>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</si>
  <si>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</si>
  <si>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</si>
  <si>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</si>
  <si>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</si>
  <si>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</si>
  <si>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</si>
  <si>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</si>
  <si>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</si>
  <si>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</si>
  <si>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</si>
  <si>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</si>
  <si>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</si>
  <si>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</si>
  <si>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</si>
  <si>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</si>
  <si>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</si>
  <si>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</si>
  <si>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</si>
  <si>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</si>
  <si>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</si>
  <si>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</si>
  <si>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</si>
  <si>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</si>
  <si>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</si>
  <si>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</si>
  <si>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</si>
  <si>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</si>
  <si>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</si>
  <si>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</si>
  <si>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</si>
  <si>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</si>
  <si>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</si>
  <si>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</si>
  <si>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</si>
  <si>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</si>
  <si>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</si>
  <si>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</si>
  <si>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</si>
  <si>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</si>
  <si>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</si>
  <si>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</si>
  <si>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</si>
  <si>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</si>
  <si>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</si>
  <si>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</si>
  <si>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</si>
  <si>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</si>
  <si>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</si>
  <si>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</si>
  <si>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</si>
  <si>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</si>
  <si>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</si>
  <si>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</si>
  <si>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</si>
  <si>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</si>
  <si>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</si>
  <si>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</si>
  <si>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</si>
  <si>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</si>
  <si>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</si>
  <si>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</si>
  <si>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</si>
  <si>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</si>
  <si>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</si>
  <si>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</si>
  <si>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</si>
  <si>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</si>
  <si>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</si>
  <si>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</si>
  <si>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</si>
  <si>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</si>
  <si>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</si>
  <si>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</si>
  <si>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</si>
  <si>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</si>
  <si>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</si>
  <si>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</si>
  <si>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</si>
  <si>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</si>
  <si>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</si>
  <si>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</si>
  <si>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</si>
  <si>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</si>
  <si>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</si>
  <si>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</si>
  <si>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</si>
  <si>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</si>
  <si>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</si>
  <si>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</si>
  <si>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</si>
  <si>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</si>
  <si>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</si>
  <si>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</si>
  <si>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</si>
  <si>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</si>
  <si>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</si>
  <si>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</si>
  <si>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</si>
  <si>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</si>
  <si>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</si>
  <si>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</si>
  <si>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</si>
  <si>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</si>
  <si>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</si>
  <si>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</si>
  <si>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</si>
  <si>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</si>
  <si>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</si>
  <si>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</si>
  <si>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</si>
  <si>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</si>
  <si>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</si>
  <si>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</si>
  <si>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</si>
  <si>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</si>
  <si>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</si>
  <si>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</si>
  <si>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</si>
  <si>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</si>
  <si>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</si>
  <si>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</si>
  <si>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</si>
  <si>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</si>
  <si>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</si>
  <si>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</si>
  <si>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</si>
  <si>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</si>
  <si>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</si>
  <si>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</si>
  <si>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</si>
  <si>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</si>
  <si>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</si>
  <si>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</si>
  <si>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</si>
  <si>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</si>
  <si>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</si>
  <si>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</si>
  <si>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</si>
  <si>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</si>
  <si>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</si>
  <si>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</si>
  <si>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</si>
  <si>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</si>
  <si>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</si>
  <si>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</si>
  <si>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</si>
  <si>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</si>
  <si>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</si>
  <si>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</si>
  <si>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</si>
  <si>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</si>
  <si>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</si>
  <si>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</si>
  <si>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</si>
  <si>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</si>
  <si>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</si>
  <si>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</si>
  <si>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</si>
  <si>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</si>
  <si>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</si>
  <si>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</si>
  <si>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</si>
  <si>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</si>
  <si>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</si>
  <si>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</si>
  <si>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</si>
  <si>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</si>
  <si>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</si>
  <si>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</si>
  <si>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</si>
  <si>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</si>
  <si>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</si>
  <si>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</si>
  <si>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</si>
  <si>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</si>
  <si>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</si>
  <si>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</si>
  <si>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</si>
  <si>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</si>
  <si>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</si>
  <si>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</si>
  <si>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</si>
  <si>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</si>
  <si>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</si>
  <si>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</si>
  <si>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</si>
  <si>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</si>
  <si>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</si>
  <si>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</si>
  <si>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</si>
  <si>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</si>
  <si>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</si>
  <si>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</si>
  <si>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</si>
  <si>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</si>
  <si>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</si>
  <si>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</si>
  <si>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</si>
  <si>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</si>
  <si>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</si>
  <si>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</si>
  <si>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</si>
  <si>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</si>
  <si>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</si>
  <si>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</si>
  <si>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</si>
  <si>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</si>
  <si>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</si>
  <si>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</si>
  <si>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</si>
  <si>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</si>
  <si>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</si>
  <si>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</si>
  <si>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</si>
  <si>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</si>
  <si>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</si>
  <si>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</si>
  <si>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</si>
  <si>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</si>
  <si>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</si>
  <si>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</si>
  <si>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</si>
  <si>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</si>
  <si>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</si>
  <si>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</si>
  <si>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</si>
  <si>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</si>
  <si>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</si>
  <si>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</si>
  <si>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</si>
  <si>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</si>
  <si>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</si>
  <si>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</si>
  <si>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</si>
  <si>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</si>
  <si>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</si>
  <si>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</si>
  <si>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</si>
  <si>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</si>
  <si>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</si>
  <si>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</si>
  <si>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</si>
  <si>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</si>
  <si>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</si>
  <si>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</si>
  <si>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</si>
  <si>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</si>
  <si>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</si>
  <si>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</si>
  <si>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</si>
  <si>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</si>
  <si>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</si>
  <si>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</si>
  <si>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</si>
  <si>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</si>
  <si>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</si>
  <si>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</si>
  <si>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</si>
  <si>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</si>
  <si>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</si>
  <si>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</si>
  <si>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</si>
  <si>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</si>
  <si>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</si>
  <si>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</si>
  <si>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</si>
  <si>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</si>
  <si>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</si>
  <si>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</si>
  <si>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</si>
  <si>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</si>
  <si>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</si>
  <si>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</si>
  <si>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</si>
  <si>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</si>
  <si>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</si>
  <si>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</si>
  <si>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</si>
  <si>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</si>
  <si>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</si>
  <si>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</si>
  <si>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</si>
  <si>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</si>
  <si>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</si>
  <si>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</si>
  <si>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</si>
  <si>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</si>
  <si>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</si>
  <si>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</si>
  <si>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</si>
  <si>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</si>
  <si>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</si>
  <si>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</si>
  <si>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</si>
  <si>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</si>
  <si>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</si>
  <si>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</si>
  <si>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</si>
  <si>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</si>
  <si>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</si>
  <si>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</si>
  <si>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</si>
  <si>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</si>
  <si>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</si>
  <si>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</si>
  <si>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</si>
  <si>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</si>
  <si>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</si>
  <si>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</si>
  <si>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</si>
  <si>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</si>
  <si>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</si>
  <si>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</si>
  <si>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</si>
  <si>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</si>
  <si>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</si>
  <si>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</si>
  <si>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</si>
  <si>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</si>
  <si>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</si>
  <si>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</si>
  <si>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</si>
  <si>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</si>
  <si>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</si>
  <si>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</si>
  <si>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</si>
  <si>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</si>
  <si>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</si>
  <si>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</si>
  <si>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</si>
  <si>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</si>
  <si>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</si>
  <si>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</si>
  <si>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</si>
  <si>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</si>
  <si>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</si>
  <si>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</si>
  <si>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</si>
  <si>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</si>
  <si>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</si>
  <si>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</si>
  <si>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</si>
  <si>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</si>
  <si>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</si>
  <si>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</si>
  <si>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</si>
  <si>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</si>
  <si>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</si>
  <si>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</si>
  <si>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</si>
  <si>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</si>
  <si>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</si>
  <si>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</si>
  <si>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</si>
  <si>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</si>
  <si>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</si>
  <si>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</si>
  <si>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</si>
  <si>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</si>
  <si>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</si>
  <si>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</si>
  <si>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</si>
  <si>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</si>
  <si>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</si>
  <si>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</si>
  <si>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</si>
  <si>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</si>
  <si>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</si>
  <si>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</si>
  <si>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</si>
  <si>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</si>
  <si>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</si>
  <si>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</si>
  <si>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</si>
  <si>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</si>
  <si>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</si>
  <si>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</si>
  <si>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</si>
  <si>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</si>
  <si>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</si>
  <si>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</si>
  <si>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</si>
  <si>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</si>
  <si>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</si>
  <si>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</si>
  <si>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</si>
  <si>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</si>
  <si>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</si>
  <si>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</si>
  <si>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</si>
  <si>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</si>
  <si>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</si>
  <si>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</si>
  <si>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</si>
  <si>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</si>
  <si>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</si>
  <si>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</si>
  <si>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</si>
  <si>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</si>
  <si>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</si>
  <si>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</si>
  <si>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</si>
  <si>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</si>
  <si>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</si>
  <si>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</si>
  <si>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</si>
  <si>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</si>
  <si>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</si>
  <si>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</si>
  <si>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</si>
  <si>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</si>
  <si>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</si>
  <si>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</si>
  <si>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</si>
  <si>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</si>
  <si>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</si>
  <si>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</si>
  <si>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</si>
  <si>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</si>
  <si>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</si>
  <si>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</si>
  <si>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</si>
  <si>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</si>
  <si>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</si>
  <si>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</si>
  <si>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</si>
  <si>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</si>
  <si>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</si>
  <si>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</si>
  <si>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</si>
  <si>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</si>
  <si>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</si>
  <si>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</si>
  <si>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</si>
  <si>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</si>
  <si>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</si>
  <si>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</si>
  <si>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</si>
  <si>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</si>
  <si>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</si>
  <si>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</si>
  <si>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</si>
  <si>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</si>
  <si>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</si>
  <si>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</si>
  <si>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</si>
  <si>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</si>
  <si>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</si>
  <si>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</si>
  <si>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</si>
  <si>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</si>
  <si>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</si>
  <si>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</si>
  <si>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</si>
  <si>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</si>
  <si>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</si>
  <si>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</si>
  <si>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</si>
  <si>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</si>
  <si>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</si>
  <si>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</si>
  <si>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</si>
  <si>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</si>
  <si>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</si>
  <si>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</si>
  <si>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</si>
  <si>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</si>
  <si>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</si>
  <si>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</si>
  <si>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</si>
  <si>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</si>
  <si>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</si>
  <si>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</si>
  <si>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</si>
  <si>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</si>
  <si>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</si>
  <si>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</si>
  <si>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</si>
  <si>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</si>
  <si>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</si>
  <si>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</si>
  <si>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</si>
  <si>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</si>
  <si>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</si>
  <si>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</si>
  <si>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</si>
  <si>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</si>
  <si>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</si>
  <si>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</si>
  <si>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</si>
  <si>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</si>
  <si>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</si>
  <si>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</si>
  <si>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</si>
  <si>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</si>
  <si>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</si>
  <si>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</si>
  <si>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</si>
  <si>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</si>
  <si>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</si>
  <si>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</si>
  <si>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</si>
  <si>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</si>
  <si>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</si>
  <si>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</si>
  <si>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</si>
  <si>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</si>
  <si>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</si>
  <si>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</si>
  <si>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</si>
  <si>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</si>
  <si>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</si>
  <si>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</si>
  <si>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</si>
  <si>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</si>
  <si>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</si>
  <si>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</si>
  <si>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</si>
  <si>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</si>
  <si>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</si>
  <si>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</si>
  <si>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</si>
  <si>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</si>
  <si>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</si>
  <si>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</si>
  <si>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</si>
  <si>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</si>
  <si>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</si>
  <si>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</si>
  <si>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</si>
  <si>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</si>
  <si>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</si>
  <si>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</si>
  <si>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</si>
  <si>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</si>
  <si>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</si>
  <si>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</si>
  <si>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</si>
  <si>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</si>
  <si>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</si>
  <si>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</si>
  <si>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</si>
  <si>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</si>
  <si>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</si>
  <si>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</si>
  <si>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</si>
  <si>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</si>
  <si>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</si>
  <si>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</si>
  <si>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</si>
  <si>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</si>
  <si>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</si>
  <si>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</si>
  <si>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</si>
  <si>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</si>
  <si>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</si>
  <si>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</si>
  <si>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</si>
  <si>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</si>
  <si>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</si>
  <si>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</si>
  <si>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</si>
  <si>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</si>
  <si>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</si>
  <si>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</si>
  <si>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</si>
  <si>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</si>
  <si>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</si>
  <si>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</si>
  <si>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</si>
  <si>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</si>
  <si>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</si>
  <si>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</si>
  <si>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</si>
  <si>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</si>
  <si>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</si>
  <si>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</si>
  <si>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</si>
  <si>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</si>
  <si>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</si>
  <si>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</si>
  <si>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</si>
  <si>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</si>
  <si>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</si>
  <si>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</si>
  <si>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</si>
  <si>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</si>
  <si>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</si>
  <si>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</si>
  <si>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</si>
  <si>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</si>
  <si>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</si>
  <si>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</si>
  <si>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</si>
  <si>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</si>
  <si>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</si>
  <si>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</si>
  <si>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</si>
  <si>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</si>
  <si>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</si>
  <si>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</si>
  <si>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</si>
  <si>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</si>
  <si>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</si>
  <si>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</si>
  <si>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</si>
  <si>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</si>
  <si>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</si>
  <si>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</si>
  <si>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</si>
  <si>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</si>
  <si>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</si>
  <si>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</si>
  <si>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</si>
  <si>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</si>
  <si>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</si>
  <si>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</si>
  <si>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</si>
  <si>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</si>
  <si>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</si>
  <si>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</si>
  <si>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</si>
  <si>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</si>
  <si>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</si>
  <si>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</si>
  <si>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</si>
  <si>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</si>
  <si>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</si>
  <si>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</si>
  <si>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</si>
  <si>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</si>
  <si>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</si>
  <si>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</si>
  <si>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</si>
  <si>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</si>
  <si>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</si>
  <si>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</si>
  <si>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</si>
  <si>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</si>
  <si>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</si>
  <si>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</si>
  <si>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</si>
  <si>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</si>
  <si>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</si>
  <si>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</si>
  <si>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</si>
  <si>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</si>
  <si>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</si>
  <si>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</si>
  <si>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</si>
  <si>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</si>
  <si>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</si>
  <si>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</si>
  <si>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</si>
  <si>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</si>
  <si>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</si>
  <si>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</si>
  <si>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</si>
  <si>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</si>
  <si>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</si>
  <si>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</si>
  <si>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</si>
  <si>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</si>
  <si>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</si>
  <si>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</si>
  <si>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</si>
  <si>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</si>
  <si>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</si>
  <si>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</si>
  <si>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</si>
  <si>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</si>
  <si>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</si>
  <si>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</si>
  <si>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</si>
  <si>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</si>
  <si>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</si>
  <si>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</si>
  <si>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</si>
  <si>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</si>
  <si>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</si>
  <si>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</si>
  <si>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</si>
  <si>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</si>
  <si>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</si>
  <si>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</si>
  <si>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</si>
  <si>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</si>
  <si>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</si>
  <si>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</si>
  <si>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</si>
  <si>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</si>
  <si>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</si>
  <si>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</si>
  <si>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</si>
  <si>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</si>
  <si>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</si>
  <si>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</si>
  <si>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</si>
  <si>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</si>
  <si>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</si>
  <si>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</si>
  <si>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</si>
  <si>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</si>
  <si>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</si>
  <si>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</si>
  <si>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</si>
  <si>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</si>
  <si>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</si>
  <si>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</si>
  <si>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</si>
  <si>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</si>
  <si>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</si>
  <si>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</si>
  <si>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</si>
  <si>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</si>
  <si>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</si>
  <si>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</si>
  <si>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</si>
  <si>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</si>
  <si>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</si>
  <si>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</si>
  <si>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</si>
  <si>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</si>
  <si>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</si>
  <si>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</si>
  <si>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</si>
  <si>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</si>
  <si>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</si>
  <si>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</si>
  <si>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</si>
  <si>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</si>
  <si>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</si>
  <si>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</si>
  <si>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</si>
  <si>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</si>
  <si>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</si>
  <si>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</si>
  <si>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</si>
  <si>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</si>
  <si>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</si>
  <si>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</si>
  <si>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</si>
  <si>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</si>
  <si>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</si>
  <si>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</si>
  <si>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</si>
  <si>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</si>
  <si>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</si>
  <si>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</si>
  <si>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</si>
  <si>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</si>
  <si>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</si>
  <si>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</si>
  <si>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</si>
  <si>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</si>
  <si>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</si>
  <si>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</si>
  <si>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</si>
  <si>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</si>
  <si>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</si>
  <si>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</si>
  <si>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</si>
  <si>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</si>
  <si>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</si>
  <si>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</si>
  <si>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</si>
  <si>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</si>
  <si>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</si>
  <si>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</si>
  <si>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</si>
  <si>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</si>
  <si>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</si>
  <si>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</si>
  <si>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</si>
  <si>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</si>
  <si>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</si>
  <si>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</si>
  <si>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</si>
  <si>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</si>
  <si>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</si>
  <si>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</si>
  <si>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</si>
  <si>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</si>
  <si>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</si>
  <si>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</si>
  <si>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</si>
  <si>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</si>
  <si>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</si>
  <si>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</si>
  <si>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</si>
  <si>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</si>
  <si>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</si>
  <si>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</si>
  <si>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</si>
  <si>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</si>
  <si>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</si>
  <si>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</si>
  <si>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</si>
  <si>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</si>
  <si>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</si>
  <si>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</si>
  <si>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</si>
  <si>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</si>
  <si>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</si>
  <si>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</si>
  <si>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</si>
  <si>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</si>
  <si>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</si>
  <si>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</si>
  <si>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</si>
  <si>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</si>
  <si>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</si>
  <si>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</si>
  <si>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</si>
  <si>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</si>
  <si>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</si>
  <si>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</si>
  <si>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</si>
  <si>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</si>
  <si>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</si>
  <si>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</si>
  <si>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</si>
  <si>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</si>
  <si>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</si>
  <si>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</si>
  <si>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</si>
  <si>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</si>
  <si>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</si>
  <si>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</si>
  <si>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</si>
  <si>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</si>
  <si>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</si>
  <si>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</si>
  <si>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</si>
  <si>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</si>
  <si>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</si>
  <si>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</si>
  <si>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</si>
  <si>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</si>
  <si>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</si>
  <si>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</si>
  <si>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</si>
  <si>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</si>
  <si>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</si>
  <si>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</si>
  <si>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</si>
  <si>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</si>
  <si>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</si>
  <si>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</si>
  <si>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</si>
  <si>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</si>
  <si>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</si>
  <si>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</si>
  <si>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</si>
  <si>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</si>
  <si>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</si>
  <si>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</si>
  <si>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</si>
  <si>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</si>
  <si>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</si>
  <si>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</si>
  <si>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</si>
  <si>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</si>
  <si>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</si>
  <si>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</si>
  <si>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</si>
  <si>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</si>
  <si>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</si>
  <si>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</si>
  <si>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</si>
  <si>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</si>
  <si>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</si>
  <si>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</si>
  <si>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</si>
  <si>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</si>
  <si>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</si>
  <si>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</si>
  <si>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</si>
  <si>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</si>
  <si>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</si>
  <si>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</si>
  <si>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</si>
  <si>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</si>
  <si>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</si>
  <si>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</si>
  <si>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</si>
  <si>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</si>
  <si>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</si>
  <si>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</si>
  <si>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</si>
  <si>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</si>
  <si>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</si>
  <si>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</si>
  <si>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</si>
  <si>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</si>
  <si>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</si>
  <si>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</si>
  <si>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</si>
  <si>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</si>
  <si>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</si>
  <si>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</si>
  <si>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</si>
  <si>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</si>
  <si>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</si>
  <si>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</si>
  <si>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</si>
  <si>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</si>
  <si>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</si>
  <si>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</si>
  <si>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</si>
  <si>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</si>
  <si>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</si>
  <si>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</si>
  <si>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</si>
  <si>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</si>
  <si>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</si>
  <si>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</si>
  <si>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</si>
  <si>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</si>
  <si>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</si>
  <si>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</si>
  <si>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</si>
  <si>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</si>
  <si>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</si>
  <si>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</si>
  <si>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</si>
  <si>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</si>
  <si>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</si>
  <si>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</si>
  <si>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</si>
  <si>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</si>
  <si>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</si>
  <si>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</si>
  <si>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</si>
  <si>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</si>
  <si>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</si>
  <si>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</si>
  <si>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</si>
  <si>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</si>
  <si>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</si>
  <si>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</si>
  <si>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</si>
  <si>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</si>
  <si>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</si>
  <si>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</si>
  <si>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</si>
  <si>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</si>
  <si>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</si>
  <si>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</si>
  <si>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</si>
  <si>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</si>
  <si>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</si>
  <si>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</si>
  <si>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</si>
  <si>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</si>
  <si>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</si>
  <si>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</si>
  <si>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</si>
  <si>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</si>
  <si>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</si>
  <si>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</si>
  <si>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</si>
  <si>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</si>
  <si>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</si>
  <si>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</si>
  <si>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</si>
  <si>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</si>
  <si>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</si>
  <si>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</si>
  <si>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</si>
  <si>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</si>
  <si>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</si>
  <si>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</si>
  <si>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</si>
  <si>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</si>
  <si>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</si>
  <si>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</si>
  <si>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</si>
  <si>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</si>
  <si>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</si>
  <si>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</si>
  <si>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</si>
  <si>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</si>
  <si>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</si>
  <si>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</si>
  <si>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</si>
  <si>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</si>
  <si>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</si>
  <si>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</si>
  <si>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</si>
  <si>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</si>
  <si>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</si>
  <si>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</si>
  <si>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</si>
  <si>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</si>
  <si>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</si>
  <si>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</si>
  <si>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</si>
  <si>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</si>
  <si>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</si>
  <si>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</si>
  <si>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</si>
  <si>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</si>
  <si>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</si>
  <si>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</si>
  <si>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</si>
  <si>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</si>
  <si>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</si>
  <si>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</si>
  <si>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</si>
  <si>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</si>
  <si>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</si>
  <si>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</si>
  <si>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</si>
  <si>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</si>
  <si>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</si>
  <si>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</si>
  <si>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</si>
  <si>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</si>
  <si>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</si>
  <si>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</si>
  <si>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</si>
  <si>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</si>
  <si>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</si>
  <si>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</si>
  <si>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</si>
  <si>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</si>
  <si>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</si>
  <si>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</si>
  <si>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</si>
  <si>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</si>
  <si>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</si>
  <si>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</si>
  <si>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</si>
  <si>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</si>
  <si>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</si>
  <si>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</si>
  <si>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</si>
  <si>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</si>
  <si>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</si>
  <si>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</si>
  <si>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</si>
  <si>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</si>
  <si>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</si>
  <si>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</si>
  <si>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</si>
  <si>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</si>
  <si>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</si>
  <si>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</si>
  <si>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</si>
  <si>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</si>
  <si>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</si>
  <si>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</si>
  <si>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</si>
  <si>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</si>
  <si>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</si>
  <si>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</si>
  <si>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</si>
  <si>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</si>
  <si>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</si>
  <si>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</si>
  <si>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</si>
  <si>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</si>
  <si>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</si>
  <si>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</si>
  <si>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</si>
  <si>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</si>
  <si>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</si>
  <si>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</si>
  <si>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</si>
  <si>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</si>
  <si>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</si>
  <si>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</si>
  <si>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</si>
  <si>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</si>
  <si>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</si>
  <si>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</si>
  <si>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</si>
  <si>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</si>
  <si>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</si>
  <si>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</si>
  <si>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</si>
  <si>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</si>
  <si>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</si>
  <si>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</si>
  <si>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</si>
  <si>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</si>
  <si>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</si>
  <si>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</si>
  <si>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</si>
  <si>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</si>
  <si>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</si>
  <si>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</si>
  <si>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</si>
  <si>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</si>
  <si>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</si>
  <si>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</si>
  <si>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</si>
  <si>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</si>
  <si>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</si>
  <si>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</si>
  <si>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</si>
  <si>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</si>
  <si>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</si>
  <si>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</si>
  <si>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</si>
  <si>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</si>
  <si>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</si>
  <si>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</si>
  <si>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</si>
  <si>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</si>
  <si>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</si>
  <si>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</si>
  <si>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</si>
  <si>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</si>
  <si>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</si>
  <si>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</si>
  <si>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</si>
  <si>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</si>
  <si>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</si>
  <si>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</si>
  <si>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</si>
  <si>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</si>
  <si>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</si>
  <si>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</si>
  <si>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</si>
  <si>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</si>
  <si>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</si>
  <si>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</si>
  <si>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</si>
  <si>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</si>
  <si>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</si>
  <si>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</si>
  <si>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</si>
  <si>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</si>
  <si>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</si>
  <si>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</si>
  <si>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</si>
  <si>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</si>
  <si>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</si>
  <si>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</si>
  <si>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</si>
  <si>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</si>
  <si>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</si>
  <si>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</si>
  <si>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</si>
  <si>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</si>
  <si>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</si>
  <si>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</si>
  <si>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</si>
  <si>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</si>
  <si>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</si>
  <si>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</si>
  <si>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</si>
  <si>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</si>
  <si>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</si>
  <si>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</si>
  <si>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</si>
  <si>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</si>
  <si>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</si>
  <si>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</si>
  <si>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</si>
  <si>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</si>
  <si>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</si>
  <si>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</si>
  <si>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</si>
  <si>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</si>
  <si>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</si>
  <si>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</si>
  <si>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</si>
  <si>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</si>
  <si>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</si>
  <si>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</si>
  <si>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</si>
  <si>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</si>
  <si>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</si>
  <si>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</si>
  <si>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</si>
  <si>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</si>
  <si>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</si>
  <si>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</si>
  <si>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</si>
  <si>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</si>
  <si>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</si>
  <si>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</si>
  <si>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</si>
  <si>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</si>
  <si>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</si>
  <si>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</si>
  <si>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</si>
  <si>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</si>
  <si>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</si>
  <si>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</si>
  <si>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</si>
  <si>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</si>
  <si>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</si>
  <si>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</si>
  <si>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</si>
  <si>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</si>
  <si>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</si>
  <si>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</si>
  <si>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</si>
  <si>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</si>
  <si>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</si>
  <si>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</si>
  <si>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</si>
  <si>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</si>
  <si>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</si>
  <si>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</si>
  <si>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</si>
  <si>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</si>
  <si>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</si>
  <si>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</si>
  <si>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</si>
  <si>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</si>
  <si>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</si>
  <si>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</si>
  <si>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</si>
  <si>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</si>
  <si>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</si>
  <si>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</si>
  <si>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</si>
  <si>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</si>
  <si>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</si>
  <si>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</si>
  <si>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</si>
  <si>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</si>
  <si>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</si>
  <si>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</si>
  <si>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</si>
  <si>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</si>
  <si>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</si>
  <si>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</si>
  <si>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</si>
  <si>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</si>
  <si>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</si>
  <si>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</si>
  <si>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</si>
  <si>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</si>
  <si>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</si>
  <si>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</si>
  <si>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</si>
  <si>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</si>
  <si>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</si>
  <si>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</si>
  <si>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</si>
  <si>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</si>
  <si>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</si>
  <si>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</si>
  <si>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</si>
  <si>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</si>
  <si>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</si>
  <si>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</si>
  <si>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</si>
  <si>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</si>
  <si>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</si>
  <si>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</si>
  <si>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</si>
  <si>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</si>
  <si>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</si>
  <si>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</si>
  <si>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</si>
  <si>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</si>
  <si>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</si>
  <si>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</si>
  <si>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</si>
  <si>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</si>
  <si>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</si>
  <si>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</si>
  <si>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</si>
  <si>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</si>
  <si>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</si>
  <si>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</si>
  <si>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</si>
  <si>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</si>
  <si>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</si>
  <si>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</si>
  <si>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</si>
  <si>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</si>
  <si>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</si>
  <si>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</si>
  <si>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</si>
  <si>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</si>
  <si>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</si>
  <si>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</si>
  <si>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</si>
  <si>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</si>
  <si>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</si>
  <si>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</si>
  <si>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</si>
  <si>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</si>
  <si>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</si>
  <si>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</si>
  <si>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</si>
  <si>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</si>
  <si>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</si>
  <si>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</si>
  <si>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</si>
  <si>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</si>
  <si>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</si>
  <si>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</si>
  <si>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</si>
  <si>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</si>
  <si>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</si>
  <si>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</si>
  <si>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</si>
  <si>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</si>
  <si>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</si>
  <si>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</si>
  <si>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</si>
  <si>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</si>
  <si>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</si>
  <si>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</si>
  <si>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</si>
  <si>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</si>
  <si>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</si>
  <si>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</si>
  <si>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</si>
  <si>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</si>
  <si>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</si>
  <si>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</si>
  <si>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</si>
  <si>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</si>
  <si>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</si>
  <si>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</si>
  <si>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</si>
  <si>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</si>
  <si>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</si>
  <si>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</si>
  <si>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</si>
  <si>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</si>
  <si>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</si>
  <si>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</si>
  <si>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</si>
  <si>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</si>
  <si>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</si>
  <si>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</si>
  <si>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</si>
  <si>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</si>
  <si>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</si>
  <si>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</si>
  <si>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</si>
  <si>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</si>
  <si>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</si>
  <si>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</si>
  <si>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</si>
  <si>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</si>
  <si>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</si>
  <si>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</si>
  <si>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</si>
  <si>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</si>
  <si>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</si>
  <si>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</si>
  <si>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</si>
  <si>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</si>
  <si>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</si>
  <si>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</si>
  <si>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</si>
  <si>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</si>
  <si>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</si>
  <si>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</si>
  <si>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</si>
  <si>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</si>
  <si>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</si>
  <si>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</si>
  <si>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</si>
  <si>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</si>
  <si>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</si>
  <si>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</si>
  <si>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</si>
  <si>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</si>
  <si>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</si>
  <si>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</si>
  <si>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</si>
  <si>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</si>
  <si>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</si>
  <si>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</si>
  <si>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</si>
  <si>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</si>
  <si>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</si>
  <si>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</si>
  <si>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</si>
  <si>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</si>
  <si>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</si>
  <si>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</si>
  <si>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</si>
  <si>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</si>
  <si>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</si>
  <si>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</si>
  <si>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</si>
  <si>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</si>
  <si>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</si>
  <si>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</si>
  <si>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</si>
  <si>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</si>
  <si>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</si>
  <si>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</si>
  <si>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</si>
  <si>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</si>
  <si>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</si>
  <si>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</si>
  <si>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</si>
  <si>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</si>
  <si>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</si>
  <si>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</si>
  <si>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</si>
  <si>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</si>
  <si>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</si>
  <si>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</si>
  <si>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</si>
  <si>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</si>
  <si>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</si>
  <si>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</si>
  <si>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</si>
  <si>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</si>
  <si>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</si>
  <si>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</si>
  <si>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</si>
  <si>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</si>
  <si>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</si>
  <si>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</si>
  <si>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</si>
  <si>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</si>
  <si>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</si>
  <si>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</si>
  <si>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</si>
  <si>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</si>
  <si>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</si>
  <si>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</si>
  <si>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</si>
  <si>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</si>
  <si>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</si>
  <si>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</si>
  <si>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</si>
  <si>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</si>
  <si>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</si>
  <si>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</si>
  <si>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</si>
  <si>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</si>
  <si>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</si>
  <si>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</si>
  <si>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</si>
  <si>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</si>
  <si>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</si>
  <si>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</si>
  <si>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</si>
  <si>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</si>
  <si>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</si>
  <si>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</si>
  <si>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</si>
  <si>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</si>
  <si>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</si>
  <si>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</si>
  <si>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</si>
  <si>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</si>
  <si>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</si>
  <si>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</si>
  <si>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</si>
  <si>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</si>
  <si>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</si>
  <si>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</si>
  <si>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</si>
  <si>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</si>
  <si>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</si>
  <si>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</si>
  <si>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</si>
  <si>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</si>
  <si>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</si>
  <si>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</si>
  <si>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</si>
  <si>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</si>
  <si>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</si>
  <si>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</si>
  <si>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</si>
  <si>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</si>
  <si>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</si>
  <si>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</si>
  <si>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</si>
  <si>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</si>
  <si>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</si>
  <si>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</si>
  <si>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</si>
  <si>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</si>
  <si>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</si>
  <si>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</si>
  <si>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</si>
  <si>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</si>
  <si>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</si>
  <si>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</si>
  <si>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</si>
  <si>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</si>
  <si>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</si>
  <si>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</si>
  <si>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</si>
  <si>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</si>
  <si>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</si>
  <si>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</si>
  <si>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</si>
  <si>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</si>
  <si>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</si>
  <si>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</si>
  <si>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</si>
  <si>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</si>
  <si>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</si>
  <si>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</si>
  <si>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</si>
  <si>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</si>
  <si>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</si>
  <si>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</si>
  <si>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</si>
  <si>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</si>
  <si>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</si>
  <si>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</si>
  <si>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</si>
  <si>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</si>
  <si>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</si>
  <si>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</si>
  <si>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</si>
  <si>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</si>
  <si>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</si>
  <si>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</si>
  <si>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</si>
  <si>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</si>
  <si>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</si>
  <si>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</si>
  <si>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</si>
  <si>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</si>
  <si>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</si>
  <si>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</si>
  <si>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</si>
  <si>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</si>
  <si>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</si>
  <si>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</si>
  <si>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</si>
  <si>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</si>
  <si>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</si>
  <si>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</si>
  <si>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</si>
  <si>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</si>
  <si>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</si>
  <si>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</si>
  <si>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</si>
  <si>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</si>
  <si>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</si>
  <si>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</si>
  <si>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</si>
  <si>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</si>
  <si>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</si>
  <si>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</si>
  <si>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</si>
  <si>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</si>
  <si>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</si>
  <si>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</si>
  <si>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</si>
  <si>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</si>
  <si>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</si>
  <si>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</si>
  <si>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</si>
  <si>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</si>
  <si>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</si>
  <si>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</si>
  <si>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</si>
  <si>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</si>
  <si>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</si>
  <si>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</si>
  <si>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</si>
  <si>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</si>
  <si>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</si>
  <si>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</si>
  <si>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</si>
  <si>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</si>
  <si>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</si>
  <si>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</si>
  <si>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</si>
  <si>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</si>
  <si>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</si>
  <si>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</si>
  <si>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</si>
  <si>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</si>
  <si>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</si>
  <si>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</si>
  <si>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</si>
  <si>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</si>
  <si>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</si>
  <si>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</si>
  <si>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</si>
  <si>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</si>
  <si>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</si>
  <si>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</si>
  <si>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</si>
  <si>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</si>
  <si>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</si>
  <si>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</si>
  <si>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</si>
  <si>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</si>
  <si>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</si>
  <si>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</si>
  <si>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</si>
  <si>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</si>
  <si>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</si>
  <si>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</si>
  <si>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</si>
  <si>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</si>
  <si>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</si>
  <si>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</si>
  <si>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</si>
  <si>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</si>
  <si>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</si>
  <si>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</si>
  <si>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</si>
  <si>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</si>
  <si>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</si>
  <si>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</si>
  <si>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</si>
  <si>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</si>
  <si>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</si>
  <si>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</si>
  <si>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</si>
  <si>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</si>
  <si>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</si>
  <si>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</si>
  <si>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</si>
  <si>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</si>
  <si>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</si>
  <si>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</si>
  <si>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</si>
  <si>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</si>
  <si>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</si>
  <si>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</si>
  <si>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</si>
  <si>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</si>
  <si>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</si>
  <si>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</si>
  <si>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</si>
  <si>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</si>
  <si>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</si>
  <si>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</si>
  <si>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</si>
  <si>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</si>
  <si>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</si>
  <si>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</si>
  <si>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</si>
  <si>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</si>
  <si>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</si>
  <si>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</si>
  <si>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</si>
  <si>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</si>
  <si>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</si>
  <si>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</si>
  <si>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</si>
  <si>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</si>
  <si>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</si>
  <si>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</si>
  <si>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</si>
  <si>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</si>
  <si>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</si>
  <si>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</si>
  <si>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</si>
  <si>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</si>
  <si>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</si>
  <si>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</si>
  <si>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</si>
  <si>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</si>
  <si>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</si>
  <si>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</si>
  <si>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</si>
  <si>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</si>
  <si>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</si>
  <si>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</si>
  <si>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</si>
  <si>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</si>
  <si>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</si>
  <si>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</si>
  <si>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</si>
  <si>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</si>
  <si>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</si>
  <si>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</si>
  <si>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</si>
  <si>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</si>
  <si>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</si>
  <si>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</si>
  <si>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</si>
  <si>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</si>
  <si>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</si>
  <si>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</si>
  <si>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</si>
  <si>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</si>
  <si>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</si>
  <si>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</si>
  <si>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</si>
  <si>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</si>
  <si>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</si>
  <si>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</si>
  <si>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</si>
  <si>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</si>
  <si>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</si>
  <si>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</si>
  <si>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</si>
  <si>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</si>
  <si>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</si>
  <si>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</si>
  <si>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</si>
  <si>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</si>
  <si>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</si>
  <si>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</si>
  <si>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</si>
  <si>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</si>
  <si>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</si>
  <si>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</si>
  <si>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</si>
  <si>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</si>
  <si>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</si>
  <si>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</si>
  <si>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</si>
  <si>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</si>
  <si>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</si>
  <si>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</si>
  <si>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</si>
  <si>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</si>
  <si>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</si>
  <si>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</si>
  <si>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</si>
  <si>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</si>
  <si>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</si>
  <si>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</si>
  <si>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</si>
  <si>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</si>
  <si>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</si>
  <si>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</si>
  <si>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</si>
  <si>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</si>
  <si>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</si>
  <si>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</si>
  <si>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</si>
  <si>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</si>
  <si>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</si>
  <si>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</si>
  <si>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</si>
  <si>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</si>
  <si>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</si>
  <si>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</si>
  <si>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</si>
  <si>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</si>
  <si>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</si>
  <si>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</si>
  <si>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</si>
  <si>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</si>
  <si>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</si>
  <si>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</si>
  <si>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</si>
  <si>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</si>
  <si>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</si>
  <si>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</si>
  <si>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</si>
  <si>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</si>
  <si>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</si>
  <si>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</si>
  <si>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</si>
  <si>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</si>
  <si>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</si>
  <si>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</si>
  <si>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</si>
  <si>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</si>
  <si>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</si>
  <si>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</si>
  <si>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</si>
  <si>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</si>
  <si>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</si>
  <si>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</si>
  <si>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</si>
  <si>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</si>
  <si>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</si>
  <si>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</si>
  <si>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</si>
  <si>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</si>
  <si>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</si>
  <si>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</si>
  <si>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</si>
  <si>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</si>
  <si>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</si>
  <si>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</si>
  <si>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</si>
  <si>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</si>
  <si>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</si>
  <si>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</si>
  <si>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</si>
  <si>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</si>
  <si>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</si>
  <si>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</si>
  <si>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</si>
  <si>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</si>
  <si>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</si>
  <si>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</si>
  <si>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</si>
  <si>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</si>
  <si>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</si>
  <si>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</si>
  <si>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</si>
  <si>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</si>
  <si>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</si>
  <si>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</si>
  <si>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</si>
  <si>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</si>
  <si>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</si>
  <si>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</si>
  <si>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</si>
  <si>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</si>
  <si>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</si>
  <si>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</si>
  <si>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</si>
  <si>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</si>
  <si>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</si>
  <si>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</si>
  <si>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</si>
  <si>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</si>
  <si>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</si>
  <si>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</si>
  <si>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</si>
  <si>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</si>
  <si>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</si>
  <si>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</si>
  <si>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</si>
  <si>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</si>
  <si>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</si>
  <si>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</si>
  <si>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</si>
  <si>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</si>
  <si>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</si>
  <si>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</si>
  <si>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</si>
  <si>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</si>
  <si>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</si>
  <si>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</si>
  <si>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</si>
  <si>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</si>
  <si>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</si>
  <si>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</si>
  <si>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</si>
  <si>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</si>
  <si>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</si>
  <si>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</si>
  <si>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</si>
  <si>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</si>
  <si>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</si>
  <si>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</si>
  <si>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</si>
  <si>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</si>
  <si>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</si>
  <si>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</si>
  <si>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</si>
  <si>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</si>
  <si>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</si>
  <si>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</si>
  <si>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</si>
  <si>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</si>
  <si>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</si>
  <si>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</si>
  <si>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</si>
  <si>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</si>
  <si>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</si>
  <si>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</si>
  <si>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</si>
  <si>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</si>
  <si>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</si>
  <si>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</si>
  <si>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</si>
  <si>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</si>
  <si>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</si>
  <si>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</si>
  <si>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</si>
  <si>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</si>
  <si>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</si>
  <si>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</si>
  <si>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</si>
  <si>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</si>
  <si>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</si>
  <si>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</si>
  <si>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</si>
  <si>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</si>
  <si>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</si>
  <si>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</si>
  <si>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</si>
  <si>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</si>
  <si>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</si>
  <si>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</si>
  <si>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</si>
  <si>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</si>
  <si>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</si>
  <si>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</si>
  <si>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</si>
  <si>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</si>
  <si>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</si>
  <si>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</si>
  <si>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</si>
  <si>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</si>
  <si>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</si>
  <si>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</si>
  <si>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</si>
  <si>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</si>
  <si>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</si>
  <si>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</si>
  <si>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</si>
  <si>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</si>
  <si>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</si>
  <si>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</si>
  <si>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</si>
  <si>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</si>
  <si>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</si>
  <si>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</si>
  <si>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</si>
  <si>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</si>
  <si>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</si>
  <si>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</si>
  <si>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</si>
  <si>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</si>
  <si>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</si>
  <si>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</si>
  <si>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</si>
  <si>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</si>
  <si>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</si>
  <si>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</si>
  <si>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</si>
  <si>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</si>
  <si>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</si>
  <si>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</si>
  <si>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</si>
  <si>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</si>
  <si>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</si>
  <si>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</si>
  <si>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</si>
  <si>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</si>
  <si>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</si>
  <si>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</si>
  <si>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</si>
  <si>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</si>
  <si>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</si>
  <si>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</si>
  <si>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</si>
  <si>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</si>
  <si>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</si>
  <si>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</si>
  <si>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</si>
  <si>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</si>
  <si>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</si>
  <si>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</si>
  <si>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</si>
  <si>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</si>
  <si>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</si>
  <si>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</si>
  <si>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</si>
  <si>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</si>
  <si>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</si>
  <si>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</si>
  <si>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</si>
  <si>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</si>
  <si>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</si>
  <si>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</si>
  <si>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</si>
  <si>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</si>
  <si>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</si>
  <si>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</si>
  <si>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</si>
  <si>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</si>
  <si>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</si>
  <si>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</si>
  <si>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</si>
  <si>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</si>
  <si>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</si>
  <si>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</si>
  <si>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</si>
  <si>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</si>
  <si>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</si>
  <si>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</si>
  <si>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</si>
  <si>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</si>
  <si>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</si>
  <si>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</si>
  <si>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</si>
  <si>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</si>
  <si>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</si>
  <si>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</si>
  <si>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</si>
  <si>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</si>
  <si>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</si>
  <si>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</si>
  <si>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</si>
  <si>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</si>
  <si>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</si>
  <si>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</si>
  <si>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</si>
  <si>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</si>
  <si>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</si>
  <si>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</si>
  <si>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</si>
  <si>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</si>
  <si>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</si>
  <si>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</si>
  <si>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</si>
  <si>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</si>
  <si>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</si>
  <si>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</si>
  <si>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</si>
  <si>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</si>
  <si>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</si>
  <si>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</si>
  <si>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</si>
  <si>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</si>
  <si>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</si>
  <si>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</si>
  <si>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</si>
  <si>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</si>
  <si>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</si>
  <si>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</si>
  <si>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</si>
  <si>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</si>
  <si>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</si>
  <si>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</si>
  <si>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</si>
  <si>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</si>
  <si>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</si>
  <si>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</si>
  <si>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</si>
  <si>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</si>
  <si>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</si>
  <si>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</si>
  <si>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</si>
  <si>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</si>
  <si>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</si>
  <si>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</si>
  <si>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</si>
  <si>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</si>
  <si>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</si>
  <si>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</si>
  <si>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</si>
  <si>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</si>
  <si>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</si>
  <si>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</si>
  <si>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</si>
  <si>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</si>
  <si>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</si>
  <si>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</si>
  <si>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</si>
  <si>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</si>
  <si>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</si>
  <si>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</si>
  <si>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</si>
  <si>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</si>
  <si>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</si>
  <si>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</si>
  <si>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</si>
  <si>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</si>
  <si>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</si>
  <si>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</si>
  <si>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</si>
  <si>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</si>
  <si>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</si>
  <si>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</si>
  <si>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</si>
  <si>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</si>
  <si>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</si>
  <si>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</si>
  <si>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</si>
  <si>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</si>
  <si>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</si>
  <si>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</si>
  <si>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</si>
  <si>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</si>
  <si>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</si>
  <si>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</si>
  <si>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</si>
  <si>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</si>
  <si>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</si>
  <si>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</si>
  <si>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</si>
  <si>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</si>
  <si>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</si>
  <si>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</si>
  <si>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</si>
  <si>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</si>
  <si>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</si>
  <si>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</si>
  <si>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</si>
  <si>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</si>
  <si>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</si>
  <si>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</si>
  <si>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</si>
  <si>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</si>
  <si>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</si>
  <si>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</si>
  <si>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</si>
  <si>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</si>
  <si>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</si>
  <si>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</si>
  <si>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</si>
  <si>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</si>
  <si>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</si>
  <si>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</si>
  <si>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</si>
  <si>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</si>
  <si>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</si>
  <si>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</si>
  <si>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</si>
  <si>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</si>
  <si>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</si>
  <si>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</si>
  <si>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</si>
  <si>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</si>
  <si>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</si>
  <si>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</si>
  <si>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</si>
  <si>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</si>
  <si>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</si>
  <si>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</si>
  <si>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</si>
  <si>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</si>
  <si>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</si>
  <si>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</si>
  <si>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</si>
  <si>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</si>
  <si>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</si>
  <si>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</si>
  <si>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</si>
  <si>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</si>
  <si>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</si>
  <si>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</si>
  <si>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</si>
  <si>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</si>
  <si>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</si>
  <si>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</si>
  <si>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</si>
  <si>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</si>
  <si>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</si>
  <si>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</si>
  <si>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</si>
  <si>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</si>
  <si>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</si>
  <si>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</si>
  <si>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</si>
  <si>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</si>
  <si>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</si>
  <si>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</si>
  <si>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</si>
  <si>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</si>
  <si>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</si>
  <si>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</si>
  <si>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</si>
  <si>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</si>
  <si>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</si>
  <si>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</si>
  <si>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</si>
  <si>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</si>
  <si>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</si>
  <si>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</si>
  <si>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</si>
  <si>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</si>
  <si>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</si>
  <si>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</si>
  <si>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</si>
  <si>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</si>
  <si>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</si>
  <si>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</si>
  <si>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</si>
  <si>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</si>
  <si>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</si>
  <si>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</si>
  <si>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</si>
  <si>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</si>
  <si>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</si>
  <si>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</si>
  <si>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</si>
  <si>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</si>
  <si>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</si>
  <si>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</si>
  <si>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</si>
  <si>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</si>
  <si>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</si>
  <si>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</si>
  <si>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</si>
  <si>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</si>
  <si>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</si>
  <si>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</si>
  <si>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</si>
  <si>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</si>
  <si>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</si>
  <si>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</si>
  <si>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</si>
  <si>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</si>
  <si>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</si>
  <si>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</si>
  <si>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</si>
  <si>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</si>
  <si>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</si>
  <si>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</si>
  <si>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</si>
  <si>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</si>
  <si>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</si>
  <si>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</si>
  <si>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</si>
  <si>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</si>
  <si>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</si>
  <si>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</si>
  <si>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</si>
  <si>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</si>
  <si>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</si>
  <si>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</si>
  <si>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</si>
  <si>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</si>
  <si>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</si>
  <si>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</si>
  <si>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</si>
  <si>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</si>
  <si>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</si>
  <si>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</si>
  <si>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</si>
  <si>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</si>
  <si>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</si>
  <si>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</si>
  <si>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</si>
  <si>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</si>
  <si>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</si>
  <si>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</si>
  <si>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</si>
  <si>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</si>
  <si>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</si>
  <si>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</si>
  <si>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</si>
  <si>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</si>
  <si>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</si>
  <si>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</si>
  <si>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</si>
  <si>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</si>
  <si>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</si>
  <si>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</si>
  <si>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</si>
  <si>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</si>
  <si>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</si>
  <si>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</si>
  <si>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</si>
  <si>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</si>
  <si>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</si>
  <si>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</si>
  <si>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</si>
  <si>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</si>
  <si>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</si>
  <si>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</si>
  <si>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</si>
  <si>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</si>
  <si>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</si>
  <si>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</si>
  <si>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</si>
  <si>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</si>
  <si>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</si>
  <si>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</si>
  <si>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</si>
  <si>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</si>
  <si>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</si>
  <si>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</si>
  <si>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</si>
  <si>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</si>
  <si>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</si>
  <si>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</si>
  <si>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</si>
  <si>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</si>
  <si>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</si>
  <si>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</si>
  <si>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</si>
  <si>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</si>
  <si>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</si>
  <si>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</si>
  <si>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</si>
  <si>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</si>
  <si>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</si>
  <si>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</si>
  <si>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</si>
  <si>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</si>
  <si>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</si>
  <si>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</si>
  <si>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</si>
  <si>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</si>
  <si>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</si>
  <si>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</si>
  <si>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</si>
  <si>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</si>
  <si>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</si>
  <si>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</si>
  <si>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</si>
  <si>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</si>
  <si>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</si>
  <si>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</si>
  <si>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</si>
  <si>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</si>
  <si>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</si>
  <si>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</si>
  <si>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</si>
  <si>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</si>
  <si>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</si>
  <si>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</si>
  <si>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</si>
  <si>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</si>
  <si>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</si>
  <si>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</si>
  <si>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</si>
  <si>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</si>
  <si>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</si>
  <si>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</si>
  <si>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</si>
  <si>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</si>
  <si>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</si>
  <si>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</si>
  <si>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</si>
  <si>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</si>
  <si>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</si>
  <si>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</si>
  <si>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</si>
  <si>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</si>
  <si>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</si>
  <si>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</si>
  <si>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</si>
  <si>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</si>
  <si>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</si>
  <si>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</si>
  <si>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</si>
  <si>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</si>
  <si>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</si>
  <si>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</si>
  <si>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</si>
  <si>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</si>
  <si>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</si>
  <si>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</si>
  <si>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</si>
  <si>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</si>
  <si>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</si>
  <si>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</si>
  <si>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</si>
  <si>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</si>
  <si>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</si>
  <si>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</si>
  <si>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</si>
  <si>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</si>
  <si>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</si>
  <si>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</si>
  <si>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</si>
  <si>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</si>
  <si>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</si>
  <si>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</si>
  <si>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</si>
  <si>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</si>
  <si>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</si>
  <si>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</si>
  <si>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</si>
  <si>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</si>
  <si>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</si>
  <si>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</si>
  <si>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</si>
  <si>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</si>
  <si>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</si>
  <si>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</si>
  <si>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</si>
  <si>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</si>
  <si>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</si>
  <si>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</si>
  <si>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</si>
  <si>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</si>
  <si>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</si>
  <si>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</si>
  <si>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</si>
  <si>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</si>
  <si>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</si>
  <si>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</si>
  <si>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</si>
  <si>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</si>
  <si>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</si>
  <si>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</si>
  <si>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</si>
  <si>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</si>
  <si>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</si>
  <si>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</si>
  <si>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</si>
  <si>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</si>
  <si>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</si>
  <si>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</si>
  <si>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</si>
  <si>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</si>
  <si>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</si>
  <si>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</si>
  <si>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</si>
  <si>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</si>
  <si>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</si>
  <si>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</si>
  <si>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</si>
  <si>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</si>
  <si>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</si>
  <si>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</si>
  <si>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</si>
  <si>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</si>
  <si>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</si>
  <si>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</si>
  <si>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</si>
  <si>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</si>
  <si>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</si>
  <si>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</si>
  <si>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</si>
  <si>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</si>
  <si>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</si>
  <si>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</si>
  <si>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</si>
  <si>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</si>
  <si>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</si>
  <si>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</si>
  <si>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</si>
  <si>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</si>
  <si>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</si>
  <si>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</si>
  <si>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</si>
  <si>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</si>
  <si>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</si>
  <si>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</si>
  <si>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</si>
  <si>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</si>
  <si>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</si>
  <si>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</si>
  <si>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</si>
  <si>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</si>
  <si>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</si>
  <si>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</si>
  <si>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</si>
  <si>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</si>
  <si>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</si>
  <si>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</si>
  <si>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</si>
  <si>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</si>
  <si>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</si>
  <si>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</si>
  <si>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</si>
  <si>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</si>
  <si>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</si>
  <si>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</si>
  <si>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</si>
  <si>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</si>
  <si>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</si>
  <si>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</si>
  <si>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</si>
  <si>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</si>
  <si>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</si>
  <si>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</si>
  <si>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</si>
  <si>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</si>
  <si>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</si>
  <si>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</si>
  <si>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</si>
  <si>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</si>
  <si>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</si>
  <si>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</si>
  <si>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</si>
  <si>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</si>
  <si>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</si>
  <si>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</si>
  <si>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</si>
  <si>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</si>
  <si>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</si>
  <si>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</si>
  <si>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</si>
  <si>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</si>
  <si>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</si>
  <si>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</si>
  <si>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</si>
  <si>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</si>
  <si>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</si>
  <si>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</si>
  <si>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</si>
  <si>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</si>
  <si>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</si>
  <si>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</si>
  <si>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</si>
  <si>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</si>
  <si>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</si>
  <si>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</si>
  <si>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</si>
  <si>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</si>
  <si>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</si>
  <si>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</si>
  <si>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</si>
  <si>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</si>
  <si>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</si>
  <si>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</si>
  <si>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</si>
  <si>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</si>
  <si>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</si>
  <si>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</si>
  <si>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</si>
  <si>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</si>
  <si>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</si>
  <si>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</si>
  <si>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</si>
  <si>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</si>
  <si>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</si>
  <si>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</si>
  <si>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</si>
  <si>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</si>
  <si>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</si>
  <si>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</si>
  <si>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</si>
  <si>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</si>
  <si>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</si>
  <si>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</si>
  <si>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</si>
  <si>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</si>
  <si>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</si>
  <si>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</si>
  <si>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</si>
  <si>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</si>
  <si>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</si>
  <si>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</si>
  <si>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</si>
  <si>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</si>
  <si>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</si>
  <si>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</si>
  <si>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</si>
  <si>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</si>
  <si>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</si>
  <si>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</si>
  <si>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</si>
  <si>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</si>
  <si>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</si>
  <si>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</si>
  <si>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</si>
  <si>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</si>
  <si>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</si>
  <si>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</si>
  <si>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</si>
  <si>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</si>
  <si>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</si>
  <si>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</si>
  <si>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</si>
  <si>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</si>
  <si>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</si>
  <si>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</si>
  <si>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</si>
  <si>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</si>
  <si>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</si>
  <si>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</si>
  <si>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</si>
  <si>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</si>
  <si>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</si>
  <si>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</si>
  <si>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</si>
  <si>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</si>
  <si>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</si>
  <si>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</si>
  <si>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</si>
  <si>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</si>
  <si>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</si>
  <si>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</si>
  <si>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</si>
  <si>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</si>
  <si>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</si>
  <si>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</si>
  <si>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</si>
  <si>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</si>
  <si>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</si>
  <si>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</si>
  <si>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</si>
  <si>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</si>
  <si>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</si>
  <si>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</si>
  <si>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</si>
  <si>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</si>
  <si>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</si>
  <si>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</si>
  <si>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</si>
  <si>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</si>
  <si>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</si>
  <si>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</si>
  <si>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</si>
  <si>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</si>
  <si>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</si>
  <si>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</si>
  <si>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</si>
  <si>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</si>
  <si>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</si>
  <si>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</si>
  <si>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</si>
  <si>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</si>
  <si>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</si>
  <si>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</si>
  <si>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</si>
  <si>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</si>
  <si>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</si>
  <si>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</si>
  <si>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</si>
  <si>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</si>
  <si>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</si>
  <si>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</si>
  <si>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</si>
  <si>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</si>
  <si>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</si>
  <si>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</si>
  <si>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</si>
  <si>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</si>
  <si>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</si>
  <si>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</si>
  <si>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</si>
  <si>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</si>
  <si>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</si>
  <si>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</si>
  <si>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</si>
  <si>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</si>
  <si>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</si>
  <si>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</si>
  <si>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</si>
  <si>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</si>
  <si>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</si>
  <si>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</si>
  <si>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</si>
  <si>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</si>
  <si>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</si>
  <si>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</si>
  <si>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</si>
  <si>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</si>
  <si>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</si>
  <si>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</si>
  <si>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</si>
  <si>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</si>
  <si>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</si>
  <si>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</si>
  <si>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</si>
  <si>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</si>
  <si>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</si>
  <si>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</si>
  <si>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</si>
  <si>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</si>
  <si>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</si>
  <si>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</si>
  <si>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</si>
  <si>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</si>
  <si>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</si>
  <si>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</si>
  <si>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</si>
  <si>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</si>
  <si>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</si>
  <si>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</si>
  <si>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</si>
  <si>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</si>
  <si>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</si>
  <si>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</si>
  <si>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</si>
  <si>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</si>
  <si>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</si>
  <si>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</si>
  <si>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</si>
  <si>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</si>
  <si>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</si>
  <si>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</si>
  <si>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</si>
  <si>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</si>
  <si>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</si>
  <si>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</si>
  <si>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</si>
  <si>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</si>
  <si>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</si>
  <si>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</si>
  <si>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</si>
  <si>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</si>
  <si>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</si>
  <si>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</si>
  <si>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</si>
  <si>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</si>
  <si>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</si>
  <si>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</si>
  <si>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</si>
  <si>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</si>
  <si>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</si>
  <si>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</si>
  <si>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</si>
  <si>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</si>
  <si>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</si>
  <si>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</si>
  <si>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</si>
  <si>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</si>
  <si>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</si>
  <si>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</si>
  <si>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</si>
  <si>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</si>
  <si>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</si>
  <si>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</si>
  <si>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</si>
  <si>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</si>
  <si>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</si>
  <si>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</si>
  <si>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</si>
  <si>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</si>
  <si>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</si>
  <si>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</si>
  <si>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</si>
  <si>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</si>
  <si>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</si>
  <si>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</si>
  <si>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</si>
  <si>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</si>
  <si>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</si>
  <si>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</si>
  <si>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</si>
  <si>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</si>
  <si>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</si>
  <si>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</si>
  <si>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</si>
  <si>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</si>
  <si>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</si>
  <si>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</si>
  <si>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</si>
  <si>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</si>
  <si>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</si>
  <si>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</si>
  <si>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</si>
  <si>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</si>
  <si>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</si>
  <si>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</si>
  <si>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</si>
  <si>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</si>
  <si>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</si>
  <si>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</si>
  <si>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</si>
  <si>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</si>
  <si>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</si>
  <si>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</si>
  <si>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</si>
  <si>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</si>
  <si>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</si>
  <si>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</si>
  <si>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</si>
  <si>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</si>
  <si>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</si>
  <si>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</si>
  <si>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</si>
  <si>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</si>
  <si>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</si>
  <si>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</si>
  <si>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</si>
  <si>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</si>
  <si>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</si>
  <si>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</si>
  <si>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</si>
  <si>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</si>
  <si>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</si>
  <si>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</si>
  <si>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</si>
  <si>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</si>
  <si>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</si>
  <si>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</si>
  <si>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</si>
  <si>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</si>
  <si>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</si>
  <si>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</si>
  <si>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</si>
  <si>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</si>
  <si>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</si>
  <si>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</si>
  <si>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</si>
  <si>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</si>
  <si>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</si>
  <si>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</si>
  <si>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</si>
  <si>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</si>
  <si>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</si>
  <si>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</si>
  <si>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</si>
  <si>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</si>
  <si>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</si>
  <si>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</si>
  <si>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</si>
  <si>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</si>
  <si>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</si>
  <si>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</si>
  <si>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</si>
  <si>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</si>
  <si>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</si>
  <si>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</si>
  <si>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</si>
  <si>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</si>
  <si>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</si>
  <si>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</si>
  <si>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</si>
  <si>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</si>
  <si>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</si>
  <si>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</si>
  <si>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</si>
  <si>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</si>
  <si>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</si>
  <si>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</si>
  <si>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</si>
  <si>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</si>
  <si>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</si>
  <si>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</si>
  <si>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</si>
  <si>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</si>
  <si>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</si>
  <si>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</si>
  <si>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</si>
  <si>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</si>
  <si>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</si>
  <si>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</si>
  <si>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</si>
  <si>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</si>
  <si>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</si>
  <si>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</si>
  <si>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</si>
  <si>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</si>
  <si>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</si>
  <si>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</si>
  <si>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</si>
  <si>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</si>
  <si>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</si>
  <si>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</si>
  <si>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</si>
  <si>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</si>
  <si>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</si>
  <si>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</si>
  <si>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</si>
  <si>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</si>
  <si>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</si>
  <si>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</si>
  <si>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</si>
  <si>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</si>
  <si>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</si>
  <si>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</si>
  <si>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</si>
  <si>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</si>
  <si>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</si>
  <si>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</si>
  <si>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</si>
  <si>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</si>
  <si>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</si>
  <si>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</si>
  <si>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</si>
  <si>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</si>
  <si>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</si>
  <si>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</si>
  <si>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</si>
  <si>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</si>
  <si>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</si>
  <si>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</si>
  <si>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</si>
  <si>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</si>
  <si>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</si>
  <si>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</si>
  <si>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</si>
  <si>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</si>
  <si>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</si>
  <si>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</si>
  <si>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</si>
  <si>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</si>
  <si>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</si>
  <si>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</si>
  <si>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</si>
  <si>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</si>
  <si>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</si>
  <si>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</si>
  <si>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</si>
  <si>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</si>
  <si>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</si>
  <si>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</si>
  <si>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</si>
  <si>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</si>
  <si>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</si>
  <si>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</si>
  <si>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</si>
  <si>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</si>
  <si>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</si>
  <si>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</si>
  <si>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</si>
  <si>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</si>
  <si>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</si>
  <si>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</si>
  <si>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</si>
  <si>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</si>
  <si>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</si>
  <si>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</si>
  <si>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</si>
  <si>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</si>
  <si>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</si>
  <si>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</si>
  <si>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</si>
  <si>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</si>
  <si>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</si>
  <si>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</si>
  <si>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</si>
  <si>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</si>
  <si>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</si>
  <si>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</si>
  <si>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</si>
  <si>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</si>
  <si>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</si>
  <si>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</si>
  <si>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</si>
  <si>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</si>
  <si>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</si>
  <si>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</si>
  <si>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</si>
  <si>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</si>
  <si>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</si>
  <si>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</si>
  <si>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</si>
  <si>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</si>
  <si>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</si>
  <si>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</si>
  <si>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</si>
  <si>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</si>
  <si>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</si>
  <si>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</si>
  <si>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</si>
  <si>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</si>
  <si>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</si>
  <si>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</si>
  <si>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</si>
  <si>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</si>
  <si>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</si>
  <si>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</si>
  <si>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</si>
  <si>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</si>
  <si>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</si>
  <si>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</si>
  <si>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</si>
  <si>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</si>
  <si>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</si>
  <si>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</si>
  <si>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</si>
  <si>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</si>
  <si>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</si>
  <si>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</si>
  <si>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</si>
  <si>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</si>
  <si>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</si>
  <si>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</si>
  <si>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</si>
  <si>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</si>
  <si>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</si>
  <si>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</si>
  <si>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</si>
  <si>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</si>
  <si>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</si>
  <si>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</si>
  <si>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</si>
  <si>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</si>
  <si>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</si>
  <si>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</si>
  <si>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</si>
  <si>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</si>
  <si>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</si>
  <si>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</si>
  <si>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</si>
  <si>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</si>
  <si>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</si>
  <si>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</si>
  <si>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</si>
  <si>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</si>
  <si>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</si>
  <si>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</si>
  <si>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</si>
  <si>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</si>
  <si>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</si>
  <si>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</si>
  <si>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</si>
  <si>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</si>
  <si>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</si>
  <si>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</si>
  <si>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</si>
  <si>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</si>
  <si>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</si>
  <si>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</si>
  <si>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</si>
  <si>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</si>
  <si>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</si>
  <si>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</si>
  <si>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</si>
  <si>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</si>
  <si>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</si>
  <si>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</si>
  <si>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</si>
  <si>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</si>
  <si>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</si>
  <si>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</si>
  <si>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</si>
  <si>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</si>
  <si>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</si>
  <si>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</si>
  <si>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</si>
  <si>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</si>
  <si>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</si>
  <si>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</si>
  <si>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</si>
  <si>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</si>
  <si>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</si>
  <si>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</si>
  <si>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</si>
  <si>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</si>
  <si>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</si>
  <si>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</si>
  <si>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</si>
  <si>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</si>
  <si>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</si>
  <si>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</si>
  <si>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</si>
  <si>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</si>
  <si>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</si>
  <si>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</si>
  <si>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</si>
  <si>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</si>
  <si>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</si>
  <si>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</si>
  <si>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</si>
  <si>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</si>
  <si>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</si>
  <si>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</si>
  <si>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</si>
  <si>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</si>
  <si>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</si>
  <si>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</si>
  <si>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</si>
  <si>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</si>
  <si>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</si>
  <si>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</si>
  <si>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</si>
  <si>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</si>
  <si>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</si>
  <si>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</si>
  <si>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</si>
  <si>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</si>
  <si>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</si>
  <si>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</si>
  <si>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</si>
  <si>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</si>
  <si>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</si>
  <si>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</si>
  <si>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</si>
  <si>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</si>
  <si>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</si>
  <si>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</si>
  <si>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</si>
  <si>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</si>
  <si>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</si>
  <si>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</si>
  <si>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</si>
  <si>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</si>
  <si>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</si>
  <si>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</si>
  <si>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</si>
  <si>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</si>
  <si>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</si>
  <si>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</si>
  <si>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</si>
  <si>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</si>
  <si>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</si>
  <si>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</si>
  <si>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</si>
  <si>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</si>
  <si>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</si>
  <si>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</si>
  <si>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</si>
  <si>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</si>
  <si>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</si>
  <si>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</si>
  <si>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</si>
  <si>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</si>
  <si>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</si>
  <si>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</si>
  <si>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</si>
  <si>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</si>
  <si>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</si>
  <si>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</si>
  <si>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</si>
  <si>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</si>
  <si>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</si>
  <si>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</si>
  <si>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</si>
  <si>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</si>
  <si>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</si>
  <si>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</si>
  <si>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</si>
  <si>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</si>
  <si>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</si>
  <si>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</si>
  <si>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</si>
  <si>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</si>
  <si>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</si>
  <si>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</si>
  <si>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</si>
  <si>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</si>
  <si>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</si>
  <si>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</si>
  <si>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</si>
  <si>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</si>
  <si>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</si>
  <si>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</si>
  <si>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</si>
  <si>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</si>
  <si>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</si>
  <si>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</si>
  <si>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</si>
  <si>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</si>
  <si>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</si>
  <si>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</si>
  <si>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</si>
  <si>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</si>
  <si>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</si>
  <si>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</si>
  <si>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</si>
  <si>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</si>
  <si>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</si>
  <si>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</si>
  <si>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</si>
  <si>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</si>
  <si>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</si>
  <si>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</si>
  <si>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</si>
  <si>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</si>
  <si>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</si>
  <si>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</si>
  <si>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</si>
  <si>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</si>
  <si>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</si>
  <si>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</si>
  <si>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</si>
  <si>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</si>
  <si>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</si>
  <si>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</si>
  <si>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</si>
  <si>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</si>
  <si>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</si>
  <si>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</si>
  <si>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</si>
  <si>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</si>
  <si>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</si>
  <si>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</si>
  <si>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</si>
  <si>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</si>
  <si>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</si>
  <si>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</si>
  <si>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</si>
  <si>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</si>
  <si>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</si>
  <si>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</si>
  <si>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</si>
  <si>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</si>
  <si>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</si>
  <si>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</si>
  <si>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</si>
  <si>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</si>
  <si>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</si>
  <si>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</si>
  <si>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</si>
  <si>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</si>
  <si>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</si>
  <si>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</si>
  <si>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</si>
  <si>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</si>
  <si>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</si>
  <si>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</si>
  <si>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</si>
  <si>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</si>
  <si>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</si>
  <si>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</si>
  <si>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</si>
  <si>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</si>
  <si>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</si>
  <si>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</si>
  <si>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</si>
  <si>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</si>
  <si>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</si>
  <si>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</si>
  <si>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</si>
  <si>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</si>
  <si>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</si>
  <si>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</si>
  <si>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</si>
  <si>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</si>
  <si>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</si>
  <si>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</si>
  <si>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</si>
  <si>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</si>
  <si>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</si>
  <si>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</si>
  <si>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</si>
  <si>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</si>
  <si>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</si>
  <si>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</si>
  <si>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</si>
  <si>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</si>
  <si>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</si>
  <si>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</si>
  <si>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</si>
  <si>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</si>
  <si>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</si>
  <si>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</si>
  <si>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</si>
  <si>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</si>
  <si>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</si>
  <si>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</si>
  <si>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</si>
  <si>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</si>
  <si>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</si>
  <si>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</si>
  <si>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</si>
  <si>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</si>
  <si>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</si>
  <si>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</si>
  <si>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</si>
  <si>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</si>
  <si>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</si>
  <si>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</si>
  <si>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</si>
  <si>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</si>
  <si>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</si>
  <si>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</si>
  <si>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</si>
  <si>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</si>
  <si>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</si>
  <si>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</si>
  <si>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</si>
  <si>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</si>
  <si>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</si>
  <si>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</si>
  <si>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</si>
  <si>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</si>
  <si>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</si>
  <si>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</si>
  <si>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</si>
  <si>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</si>
  <si>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</si>
  <si>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</si>
  <si>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</si>
  <si>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</si>
  <si>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</si>
  <si>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</si>
  <si>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</si>
  <si>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</si>
  <si>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</si>
  <si>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</si>
  <si>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</si>
  <si>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</si>
  <si>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</si>
  <si>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</si>
  <si>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</si>
  <si>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</si>
  <si>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</si>
  <si>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</si>
  <si>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</si>
  <si>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</si>
  <si>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</si>
  <si>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</si>
  <si>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</si>
  <si>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</si>
  <si>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</si>
  <si>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</si>
  <si>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</si>
  <si>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</si>
  <si>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</si>
  <si>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</si>
  <si>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</si>
  <si>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</si>
  <si>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</si>
  <si>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</si>
  <si>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</si>
  <si>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</si>
  <si>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</si>
  <si>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</si>
  <si>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</si>
  <si>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</si>
  <si>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</si>
  <si>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</si>
  <si>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</si>
  <si>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</si>
  <si>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</si>
  <si>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</si>
  <si>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</si>
  <si>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</si>
  <si>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</si>
  <si>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</si>
  <si>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</si>
  <si>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</si>
  <si>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</si>
  <si>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</si>
  <si>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</si>
  <si>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</si>
  <si>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</si>
  <si>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</si>
  <si>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</si>
  <si>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</si>
  <si>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</si>
  <si>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</si>
  <si>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</si>
  <si>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</si>
  <si>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</si>
  <si>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</si>
  <si>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</si>
  <si>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</si>
  <si>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</si>
  <si>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</si>
  <si>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</si>
  <si>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</si>
  <si>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</si>
  <si>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</si>
  <si>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</si>
  <si>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</si>
  <si>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</si>
  <si>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</si>
  <si>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</si>
  <si>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</si>
  <si>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</si>
  <si>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</si>
  <si>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</si>
  <si>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</si>
  <si>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</si>
  <si>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</si>
  <si>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</si>
  <si>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</si>
  <si>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</si>
  <si>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</si>
  <si>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</si>
  <si>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</si>
  <si>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</si>
  <si>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</si>
  <si>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</si>
  <si>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</si>
  <si>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</si>
  <si>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</si>
  <si>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</si>
  <si>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</si>
  <si>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</si>
  <si>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</si>
  <si>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</si>
  <si>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</si>
  <si>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</si>
  <si>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</si>
  <si>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</si>
  <si>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</si>
  <si>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</si>
  <si>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</si>
  <si>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</si>
  <si>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</si>
  <si>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</si>
  <si>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</si>
  <si>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</si>
  <si>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</si>
  <si>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</si>
  <si>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</si>
  <si>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</si>
  <si>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</si>
  <si>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</si>
  <si>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</si>
  <si>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</si>
  <si>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</si>
  <si>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</si>
  <si>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</si>
  <si>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</si>
  <si>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</si>
  <si>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</si>
  <si>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</si>
  <si>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</si>
  <si>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</si>
  <si>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</si>
  <si>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</si>
  <si>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</si>
  <si>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</si>
  <si>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</si>
  <si>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</si>
  <si>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</si>
  <si>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</si>
  <si>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</si>
  <si>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</si>
  <si>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</si>
  <si>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</si>
  <si>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</si>
  <si>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</si>
  <si>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</si>
  <si>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</si>
  <si>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</si>
  <si>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</si>
  <si>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</si>
  <si>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</si>
  <si>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</si>
  <si>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</si>
  <si>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</si>
  <si>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</si>
  <si>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</si>
  <si>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</si>
  <si>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</si>
  <si>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</si>
  <si>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</si>
  <si>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</si>
  <si>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</si>
  <si>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</si>
  <si>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</si>
  <si>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</si>
  <si>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</si>
  <si>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</si>
  <si>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</si>
  <si>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</si>
  <si>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</si>
  <si>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</si>
  <si>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</si>
  <si>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</si>
  <si>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</si>
  <si>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</si>
  <si>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</si>
  <si>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</si>
  <si>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</si>
  <si>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</si>
  <si>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</si>
  <si>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</si>
  <si>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</si>
  <si>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</si>
  <si>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</si>
  <si>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</si>
  <si>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</si>
  <si>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</si>
  <si>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</si>
  <si>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</si>
  <si>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</si>
  <si>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</si>
  <si>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</si>
  <si>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</si>
  <si>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</si>
  <si>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</si>
  <si>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</si>
  <si>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</si>
  <si>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</si>
  <si>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</si>
  <si>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</si>
  <si>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</si>
  <si>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</si>
  <si>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</si>
  <si>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</si>
  <si>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</si>
  <si>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</si>
  <si>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</si>
  <si>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</si>
  <si>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</si>
  <si>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</si>
  <si>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</si>
  <si>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</si>
  <si>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</si>
  <si>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</si>
  <si>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</si>
  <si>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</si>
  <si>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</si>
  <si>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</si>
  <si>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</si>
  <si>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</si>
  <si>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</si>
  <si>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</si>
  <si>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</si>
  <si>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</si>
  <si>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</si>
  <si>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</si>
  <si>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</si>
  <si>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</si>
  <si>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</si>
  <si>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</si>
  <si>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</si>
  <si>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</si>
  <si>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</si>
  <si>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</si>
  <si>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</si>
  <si>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</si>
  <si>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</si>
  <si>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</si>
  <si>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</si>
  <si>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</si>
  <si>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</si>
  <si>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</si>
  <si>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</si>
  <si>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</si>
  <si>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</si>
  <si>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</si>
  <si>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</si>
  <si>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</si>
  <si>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</si>
  <si>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</si>
  <si>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</si>
  <si>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</si>
  <si>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</si>
  <si>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</si>
  <si>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</si>
  <si>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</si>
  <si>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</si>
  <si>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</si>
  <si>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</si>
  <si>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</si>
  <si>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</si>
  <si>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</si>
  <si>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</si>
  <si>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</si>
  <si>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</si>
  <si>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</si>
  <si>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</si>
  <si>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</si>
  <si>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</si>
  <si>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</si>
  <si>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</si>
  <si>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</si>
  <si>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</si>
  <si>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</si>
  <si>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</si>
  <si>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</si>
  <si>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</si>
  <si>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</si>
  <si>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</si>
  <si>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</si>
  <si>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</si>
  <si>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</si>
  <si>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</si>
  <si>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</si>
  <si>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</si>
  <si>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</si>
  <si>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</si>
  <si>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</si>
  <si>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</si>
  <si>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</si>
  <si>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</si>
  <si>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</si>
  <si>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</si>
  <si>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</si>
  <si>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</si>
  <si>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</si>
  <si>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</si>
  <si>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</si>
  <si>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</si>
  <si>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</si>
  <si>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</si>
  <si>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</si>
  <si>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</si>
  <si>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</si>
  <si>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</si>
  <si>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</si>
  <si>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</si>
  <si>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</si>
  <si>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</si>
  <si>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</si>
  <si>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</si>
  <si>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</si>
  <si>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</si>
  <si>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</si>
  <si>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</si>
  <si>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</si>
  <si>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</si>
  <si>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</si>
  <si>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</si>
  <si>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</si>
  <si>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</si>
  <si>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</si>
  <si>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</si>
  <si>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</si>
  <si>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</si>
  <si>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</si>
  <si>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</si>
  <si>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</si>
  <si>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</si>
  <si>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</si>
  <si>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</si>
  <si>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</si>
  <si>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</si>
  <si>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</si>
  <si>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</si>
  <si>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</si>
  <si>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</si>
  <si>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</si>
  <si>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</si>
  <si>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</si>
  <si>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</si>
  <si>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</si>
  <si>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</si>
  <si>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</si>
  <si>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</si>
  <si>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</si>
  <si>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</si>
  <si>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</si>
  <si>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</si>
  <si>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</si>
  <si>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</si>
  <si>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</si>
  <si>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</si>
  <si>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</si>
  <si>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</si>
  <si>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</si>
  <si>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</si>
  <si>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</si>
  <si>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</si>
  <si>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</si>
  <si>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</si>
  <si>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</si>
  <si>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</si>
  <si>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</si>
  <si>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</si>
  <si>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</si>
  <si>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</si>
  <si>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</si>
  <si>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</si>
  <si>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</si>
  <si>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</si>
  <si>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</si>
  <si>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</si>
  <si>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</si>
  <si>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</si>
  <si>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</si>
  <si>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</si>
  <si>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</si>
  <si>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</si>
  <si>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</si>
  <si>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</si>
  <si>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</si>
  <si>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</si>
  <si>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</si>
  <si>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</si>
  <si>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</si>
  <si>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</si>
  <si>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</si>
  <si>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</si>
  <si>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</si>
  <si>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</si>
  <si>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</si>
  <si>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</si>
  <si>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</si>
  <si>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</si>
  <si>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</si>
  <si>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</si>
  <si>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</si>
  <si>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</si>
  <si>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</si>
  <si>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</si>
  <si>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</si>
  <si>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</si>
  <si>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</si>
  <si>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</si>
  <si>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</si>
  <si>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</si>
  <si>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</si>
  <si>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</si>
  <si>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</si>
  <si>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</si>
  <si>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</si>
  <si>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</si>
  <si>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</si>
  <si>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</si>
  <si>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</si>
  <si>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</si>
  <si>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</si>
  <si>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</si>
  <si>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</si>
  <si>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</si>
  <si>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</si>
  <si>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</si>
  <si>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</si>
  <si>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</si>
  <si>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</si>
  <si>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</si>
  <si>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</si>
  <si>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</si>
  <si>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</si>
  <si>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</si>
  <si>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</si>
  <si>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</si>
  <si>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</si>
  <si>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</si>
  <si>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</si>
  <si>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</si>
  <si>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</si>
  <si>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</si>
  <si>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</si>
  <si>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</si>
  <si>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</si>
  <si>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</si>
  <si>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</si>
  <si>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</si>
  <si>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</si>
  <si>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</si>
  <si>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</si>
  <si>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</si>
  <si>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</si>
  <si>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</si>
  <si>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</si>
  <si>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</si>
  <si>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</si>
  <si>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</si>
  <si>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</si>
  <si>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</si>
  <si>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</si>
  <si>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</si>
  <si>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</si>
  <si>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</si>
  <si>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</si>
  <si>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</si>
  <si>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</si>
  <si>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</si>
  <si>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</si>
  <si>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</si>
  <si>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</si>
  <si>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</si>
  <si>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</si>
  <si>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</si>
  <si>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</si>
  <si>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</si>
  <si>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</si>
  <si>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</si>
  <si>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</si>
  <si>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</si>
  <si>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</si>
  <si>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</si>
  <si>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</si>
  <si>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</si>
  <si>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</si>
  <si>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</si>
  <si>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</si>
  <si>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</si>
  <si>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</si>
  <si>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</si>
  <si>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</si>
  <si>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</si>
  <si>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</si>
  <si>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</si>
  <si>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</si>
  <si>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</si>
  <si>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</si>
  <si>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</si>
  <si>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</si>
  <si>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</si>
  <si>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</si>
  <si>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</si>
  <si>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</si>
  <si>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</si>
  <si>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</si>
  <si>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</si>
  <si>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</si>
  <si>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</si>
  <si>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</si>
  <si>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</si>
  <si>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</si>
  <si>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</si>
  <si>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</si>
  <si>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</si>
  <si>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</si>
  <si>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</si>
  <si>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</si>
  <si>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</si>
  <si>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</si>
  <si>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</si>
  <si>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</si>
  <si>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</si>
  <si>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</si>
  <si>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</si>
  <si>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</si>
  <si>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</si>
  <si>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</si>
  <si>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</si>
  <si>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</si>
  <si>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</si>
  <si>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</si>
  <si>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</si>
  <si>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</si>
  <si>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</si>
  <si>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</si>
  <si>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</si>
  <si>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</si>
  <si>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</si>
  <si>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</si>
  <si>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</si>
  <si>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</si>
  <si>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</si>
  <si>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</si>
  <si>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</si>
  <si>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</si>
  <si>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</si>
  <si>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</si>
  <si>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</si>
  <si>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</si>
  <si>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</si>
  <si>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</si>
  <si>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</si>
  <si>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</si>
  <si>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</si>
  <si>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</si>
  <si>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</si>
  <si>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</si>
  <si>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</si>
  <si>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</si>
  <si>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</si>
  <si>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</si>
  <si>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</si>
  <si>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</si>
  <si>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</si>
  <si>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</si>
  <si>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</si>
  <si>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</si>
  <si>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</si>
  <si>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</si>
  <si>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</si>
  <si>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</si>
  <si>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</si>
  <si>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</si>
  <si>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</si>
  <si>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</si>
  <si>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</si>
  <si>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</si>
  <si>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</si>
  <si>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</si>
  <si>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</si>
  <si>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</si>
  <si>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</si>
  <si>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</si>
  <si>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</si>
  <si>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</si>
  <si>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</si>
  <si>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</si>
  <si>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</si>
  <si>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</si>
  <si>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</si>
  <si>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</si>
  <si>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</si>
  <si>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</si>
  <si>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</si>
  <si>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</si>
  <si>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</si>
  <si>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</si>
  <si>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</si>
  <si>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</si>
  <si>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</si>
  <si>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</si>
  <si>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</si>
  <si>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</si>
  <si>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</si>
  <si>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</si>
  <si>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</si>
  <si>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</si>
  <si>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</si>
  <si>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</si>
  <si>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</si>
  <si>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</si>
  <si>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</si>
  <si>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</si>
  <si>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</si>
  <si>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</si>
  <si>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</si>
  <si>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</si>
  <si>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</si>
  <si>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</si>
  <si>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</si>
  <si>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</si>
  <si>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</si>
  <si>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</si>
  <si>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</si>
  <si>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</si>
  <si>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</si>
  <si>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</si>
  <si>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</si>
  <si>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</si>
  <si>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</si>
  <si>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</si>
  <si>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</si>
  <si>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</si>
  <si>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</si>
  <si>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</si>
  <si>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</si>
  <si>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</si>
  <si>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</si>
  <si>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</si>
  <si>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</si>
  <si>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</si>
  <si>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</si>
  <si>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</si>
  <si>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</si>
  <si>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</si>
  <si>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</si>
  <si>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</si>
  <si>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</si>
  <si>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</si>
  <si>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</si>
  <si>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</si>
  <si>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</si>
  <si>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</si>
  <si>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</si>
  <si>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</si>
  <si>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</si>
  <si>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</si>
  <si>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</si>
  <si>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</si>
  <si>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</si>
  <si>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</si>
  <si>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</si>
  <si>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</si>
  <si>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</si>
  <si>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</si>
  <si>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</si>
  <si>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</si>
  <si>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</si>
  <si>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</si>
  <si>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</si>
  <si>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</si>
  <si>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</si>
  <si>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</si>
  <si>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</si>
  <si>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</si>
  <si>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</si>
  <si>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</si>
  <si>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</si>
  <si>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</si>
  <si>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</si>
  <si>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</si>
  <si>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</si>
  <si>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</si>
  <si>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</si>
  <si>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</si>
  <si>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</si>
  <si>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</si>
  <si>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</si>
  <si>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</si>
  <si>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</si>
  <si>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</si>
  <si>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</si>
  <si>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</si>
  <si>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</si>
  <si>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</si>
  <si>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</si>
  <si>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</si>
  <si>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</si>
  <si>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</si>
  <si>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</si>
  <si>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</si>
  <si>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</si>
  <si>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</si>
  <si>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</si>
  <si>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</si>
  <si>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</si>
  <si>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</si>
  <si>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</si>
  <si>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</si>
  <si>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</si>
  <si>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</si>
  <si>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</si>
  <si>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</si>
  <si>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</si>
  <si>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</si>
  <si>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</si>
  <si>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</si>
  <si>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</si>
  <si>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</si>
  <si>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</si>
  <si>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</si>
  <si>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</si>
  <si>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</si>
  <si>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</si>
  <si>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</si>
  <si>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</si>
  <si>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</si>
  <si>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</si>
  <si>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</si>
  <si>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</si>
  <si>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</si>
  <si>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</si>
  <si>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</si>
  <si>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</si>
  <si>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</si>
  <si>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</si>
  <si>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</si>
  <si>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</si>
  <si>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</si>
  <si>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</si>
  <si>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</si>
  <si>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</si>
  <si>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</si>
  <si>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</si>
  <si>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</si>
  <si>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</si>
  <si>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</si>
  <si>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</si>
  <si>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</si>
  <si>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</si>
  <si>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</si>
  <si>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</si>
  <si>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</si>
  <si>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</si>
  <si>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</si>
  <si>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</si>
  <si>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</si>
  <si>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</si>
  <si>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</si>
  <si>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</si>
  <si>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</si>
  <si>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</si>
  <si>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</si>
  <si>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</si>
  <si>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</si>
  <si>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</si>
  <si>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</si>
  <si>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</si>
  <si>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</si>
  <si>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</si>
  <si>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</si>
  <si>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</si>
  <si>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</si>
  <si>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</si>
  <si>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</si>
  <si>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</si>
  <si>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</si>
  <si>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</si>
  <si>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</si>
  <si>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</si>
  <si>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</si>
  <si>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</si>
  <si>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</si>
  <si>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</si>
  <si>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</si>
  <si>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</si>
  <si>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</si>
  <si>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</si>
  <si>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</si>
  <si>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</si>
  <si>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</si>
  <si>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</si>
  <si>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</si>
  <si>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</si>
  <si>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</si>
  <si>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</si>
  <si>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</si>
  <si>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</si>
  <si>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</si>
  <si>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</si>
  <si>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</si>
  <si>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</si>
  <si>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</si>
  <si>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</si>
  <si>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</si>
  <si>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</si>
  <si>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</si>
  <si>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</si>
  <si>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</si>
  <si>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</si>
  <si>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</si>
  <si>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</si>
  <si>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</si>
  <si>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</si>
  <si>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</si>
  <si>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</si>
  <si>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</si>
  <si>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</si>
  <si>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</si>
  <si>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</si>
  <si>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</si>
  <si>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</si>
  <si>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</si>
  <si>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</si>
  <si>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</si>
  <si>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</si>
  <si>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</si>
  <si>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</si>
  <si>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</si>
  <si>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</si>
  <si>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</si>
  <si>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</si>
  <si>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</si>
  <si>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</si>
  <si>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</si>
  <si>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</si>
  <si>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</si>
  <si>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</si>
  <si>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</si>
  <si>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</si>
  <si>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</si>
  <si>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</si>
  <si>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</si>
  <si>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</si>
  <si>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</si>
  <si>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</si>
  <si>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</si>
  <si>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</si>
  <si>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</si>
  <si>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</si>
  <si>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</si>
  <si>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</si>
  <si>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</si>
  <si>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</si>
  <si>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</si>
  <si>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</si>
  <si>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</si>
  <si>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</si>
  <si>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</si>
  <si>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</si>
  <si>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</si>
  <si>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</si>
  <si>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</si>
  <si>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</si>
  <si>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</si>
  <si>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</si>
  <si>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</si>
  <si>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</si>
  <si>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</si>
  <si>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</si>
  <si>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</si>
  <si>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</si>
  <si>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</si>
  <si>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</si>
  <si>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</si>
  <si>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</si>
  <si>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</si>
  <si>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</si>
  <si>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</si>
  <si>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</si>
  <si>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</si>
  <si>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</si>
  <si>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</si>
  <si>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</si>
  <si>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</si>
  <si>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</si>
  <si>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</si>
  <si>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</si>
  <si>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</si>
  <si>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</si>
  <si>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</si>
  <si>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</si>
  <si>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</si>
  <si>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</si>
  <si>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</si>
  <si>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</si>
  <si>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</si>
  <si>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</si>
  <si>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</si>
  <si>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</si>
  <si>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</si>
  <si>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</si>
  <si>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</si>
  <si>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</si>
  <si>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</si>
  <si>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</si>
  <si>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</si>
  <si>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</si>
  <si>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</si>
  <si>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</si>
  <si>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</si>
  <si>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</si>
  <si>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</si>
  <si>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</si>
  <si>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</si>
  <si>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</si>
  <si>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</si>
  <si>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</si>
  <si>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</si>
  <si>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</si>
  <si>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</si>
  <si>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</si>
  <si>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</si>
  <si>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</si>
  <si>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</si>
  <si>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</si>
  <si>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</si>
  <si>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</si>
  <si>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</si>
  <si>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</si>
  <si>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</si>
  <si>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</si>
  <si>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</si>
  <si>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</si>
  <si>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</si>
  <si>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</si>
  <si>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</si>
  <si>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</si>
  <si>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</si>
  <si>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</si>
  <si>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</si>
  <si>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</si>
  <si>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</si>
  <si>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</si>
  <si>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</si>
  <si>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</si>
  <si>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</si>
  <si>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</si>
  <si>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</si>
  <si>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</si>
  <si>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</si>
  <si>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</si>
  <si>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</si>
  <si>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</si>
  <si>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</si>
  <si>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</si>
  <si>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</si>
  <si>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</si>
  <si>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</si>
  <si>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</si>
  <si>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</si>
  <si>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</si>
  <si>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</si>
  <si>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</si>
  <si>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</si>
  <si>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</si>
  <si>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</si>
  <si>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</si>
  <si>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</si>
  <si>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</si>
  <si>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</si>
  <si>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</si>
  <si>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</si>
  <si>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</si>
  <si>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</si>
  <si>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</si>
  <si>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</si>
  <si>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</si>
  <si>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</si>
  <si>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</si>
  <si>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</si>
  <si>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</si>
  <si>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</si>
  <si>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</si>
  <si>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</si>
  <si>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</si>
  <si>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</si>
  <si>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</si>
  <si>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</si>
  <si>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</si>
  <si>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</si>
  <si>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</si>
  <si>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</si>
  <si>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</si>
  <si>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</si>
  <si>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</si>
  <si>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</si>
  <si>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</si>
  <si>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</si>
  <si>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</si>
  <si>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</si>
  <si>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</si>
  <si>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</si>
  <si>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</si>
  <si>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</si>
  <si>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</si>
  <si>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</si>
  <si>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</si>
  <si>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</si>
  <si>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</si>
  <si>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</si>
  <si>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</si>
  <si>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</si>
  <si>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</si>
  <si>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</si>
  <si>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</si>
  <si>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</si>
  <si>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</si>
  <si>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</si>
  <si>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</si>
  <si>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</si>
  <si>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</si>
  <si>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</si>
  <si>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</si>
  <si>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</si>
  <si>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</si>
  <si>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</si>
  <si>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</si>
  <si>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</si>
  <si>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</si>
  <si>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</si>
  <si>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</si>
  <si>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</si>
  <si>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</si>
  <si>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</si>
  <si>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</si>
  <si>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</si>
  <si>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</si>
  <si>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</si>
  <si>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</si>
  <si>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</si>
  <si>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</si>
  <si>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</si>
  <si>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</si>
  <si>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</si>
  <si>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</si>
  <si>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</si>
  <si>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</si>
  <si>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</si>
  <si>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</si>
  <si>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</si>
  <si>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</si>
  <si>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</si>
  <si>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</si>
  <si>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</si>
  <si>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</si>
  <si>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</si>
  <si>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</si>
  <si>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</si>
  <si>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</si>
  <si>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</si>
  <si>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</si>
  <si>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</si>
  <si>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</si>
  <si>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</si>
  <si>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</si>
  <si>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</si>
  <si>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</si>
  <si>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</si>
  <si>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</si>
  <si>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</si>
  <si>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</si>
  <si>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</si>
  <si>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</si>
  <si>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</si>
  <si>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</si>
  <si>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</si>
  <si>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</si>
  <si>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</si>
  <si>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</si>
  <si>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</si>
  <si>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</si>
  <si>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</si>
  <si>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</si>
  <si>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</si>
  <si>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</si>
  <si>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</si>
  <si>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</si>
  <si>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</si>
  <si>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</si>
  <si>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</si>
  <si>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</si>
  <si>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</si>
  <si>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</si>
  <si>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</si>
  <si>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</si>
  <si>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</si>
  <si>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</si>
  <si>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</si>
  <si>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</si>
  <si>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</si>
  <si>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</si>
  <si>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</si>
  <si>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</si>
  <si>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</si>
  <si>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</si>
  <si>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</si>
  <si>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</si>
  <si>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</si>
  <si>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</si>
  <si>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</si>
  <si>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</si>
  <si>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</si>
  <si>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</si>
  <si>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</si>
  <si>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</si>
  <si>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</si>
  <si>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</si>
  <si>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</si>
  <si>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</si>
  <si>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</si>
  <si>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</si>
  <si>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</si>
  <si>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</si>
  <si>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</si>
  <si>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</si>
  <si>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</si>
  <si>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</si>
  <si>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</si>
  <si>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</si>
  <si>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</si>
  <si>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</si>
  <si>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</si>
  <si>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</si>
  <si>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</si>
  <si>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</si>
  <si>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</si>
  <si>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</si>
  <si>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</si>
  <si>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</si>
  <si>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</si>
  <si>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</si>
  <si>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</si>
  <si>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</si>
  <si>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</si>
  <si>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</si>
  <si>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</si>
  <si>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</si>
  <si>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</si>
  <si>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</si>
  <si>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</si>
  <si>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</si>
  <si>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</si>
  <si>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</si>
  <si>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</si>
  <si>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</si>
  <si>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</si>
  <si>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</si>
  <si>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</si>
  <si>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</si>
  <si>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</si>
  <si>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</si>
  <si>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</si>
  <si>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</si>
  <si>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</si>
  <si>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</si>
  <si>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</si>
  <si>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</si>
  <si>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</si>
  <si>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</si>
  <si>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</si>
  <si>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</si>
  <si>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</si>
  <si>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</si>
  <si>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</si>
  <si>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</si>
  <si>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</si>
  <si>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</si>
  <si>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</si>
  <si>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</si>
  <si>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</si>
  <si>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</si>
  <si>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</si>
  <si>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</si>
  <si>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</si>
  <si>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</si>
  <si>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</si>
  <si>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</si>
  <si>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</si>
  <si>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</si>
  <si>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</si>
  <si>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</si>
  <si>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</si>
  <si>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</si>
  <si>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</si>
  <si>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</si>
  <si>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</si>
  <si>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</si>
  <si>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</si>
  <si>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</si>
  <si>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</si>
  <si>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</si>
  <si>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</si>
  <si>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</si>
  <si>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</si>
  <si>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</si>
  <si>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</si>
  <si>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</si>
  <si>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</si>
  <si>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</si>
  <si>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</si>
  <si>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</si>
  <si>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</si>
  <si>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</si>
  <si>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</si>
  <si>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</si>
  <si>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</si>
  <si>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</si>
  <si>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</si>
  <si>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</si>
  <si>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</si>
  <si>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</si>
  <si>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</si>
  <si>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</si>
  <si>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</si>
  <si>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</si>
  <si>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</si>
  <si>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</si>
  <si>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</si>
  <si>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</si>
  <si>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</si>
  <si>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</si>
  <si>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</si>
  <si>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</si>
  <si>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</si>
  <si>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</si>
  <si>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</si>
  <si>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</si>
  <si>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</si>
  <si>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</si>
  <si>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</si>
  <si>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</si>
  <si>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</si>
  <si>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</si>
  <si>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</si>
  <si>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</si>
  <si>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</si>
  <si>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</si>
  <si>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</si>
  <si>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</si>
  <si>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</si>
  <si>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</si>
  <si>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</si>
  <si>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</si>
  <si>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</si>
  <si>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</si>
  <si>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</si>
  <si>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</si>
  <si>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</si>
  <si>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</si>
  <si>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</si>
  <si>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</si>
  <si>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</si>
  <si>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</si>
  <si>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</si>
  <si>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</si>
  <si>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</si>
  <si>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</si>
  <si>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</si>
  <si>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</si>
  <si>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</si>
  <si>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</si>
  <si>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</si>
  <si>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</si>
  <si>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</si>
  <si>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</si>
  <si>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</si>
  <si>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</si>
  <si>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</si>
  <si>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</si>
  <si>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</si>
  <si>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</si>
  <si>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</si>
  <si>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</si>
  <si>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</si>
  <si>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</si>
  <si>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</si>
  <si>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</si>
  <si>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</si>
  <si>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</si>
  <si>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</si>
  <si>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</si>
  <si>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</si>
  <si>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</si>
  <si>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</si>
  <si>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</si>
  <si>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</si>
  <si>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</si>
  <si>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</si>
  <si>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</si>
  <si>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</si>
  <si>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</si>
  <si>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</si>
  <si>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</si>
  <si>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</si>
  <si>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</si>
  <si>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</si>
  <si>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</si>
  <si>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</si>
  <si>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</si>
  <si>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</si>
  <si>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</si>
  <si>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</si>
  <si>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</si>
  <si>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</si>
  <si>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</si>
  <si>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</si>
  <si>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</si>
  <si>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</si>
  <si>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</si>
  <si>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</si>
  <si>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</si>
  <si>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</si>
  <si>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</si>
  <si>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</si>
  <si>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</si>
  <si>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</si>
  <si>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</si>
  <si>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</si>
  <si>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</si>
  <si>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</si>
  <si>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</si>
  <si>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</si>
  <si>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</si>
  <si>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</si>
  <si>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</si>
  <si>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</si>
  <si>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</si>
  <si>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</si>
  <si>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</si>
  <si>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</si>
  <si>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</si>
  <si>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</si>
  <si>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</si>
  <si>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</si>
  <si>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</si>
  <si>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</si>
  <si>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</si>
  <si>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</si>
  <si>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</si>
  <si>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</si>
  <si>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</si>
  <si>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</si>
  <si>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</si>
  <si>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</si>
  <si>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</si>
  <si>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</si>
  <si>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</si>
  <si>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</si>
  <si>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</si>
  <si>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</si>
  <si>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</si>
  <si>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</si>
  <si>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</si>
  <si>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</si>
  <si>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</si>
  <si>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</si>
  <si>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</si>
  <si>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</si>
  <si>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</si>
  <si>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</si>
  <si>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</si>
  <si>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</si>
  <si>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</si>
  <si>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</si>
  <si>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</si>
  <si>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</si>
  <si>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</si>
  <si>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</si>
  <si>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</si>
  <si>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</si>
  <si>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</si>
  <si>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</si>
  <si>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</si>
  <si>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</si>
  <si>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</si>
  <si>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</si>
  <si>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</si>
  <si>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</si>
  <si>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</si>
  <si>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</si>
  <si>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</si>
  <si>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</si>
  <si>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</si>
  <si>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</si>
  <si>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</si>
  <si>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</si>
  <si>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</si>
  <si>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</si>
  <si>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</si>
  <si>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</si>
  <si>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</si>
  <si>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</si>
  <si>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</si>
  <si>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</si>
  <si>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</si>
  <si>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</si>
  <si>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</si>
  <si>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</si>
  <si>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</si>
  <si>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</si>
  <si>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</si>
  <si>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</si>
  <si>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</si>
  <si>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</si>
  <si>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</si>
  <si>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</si>
  <si>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</si>
  <si>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</si>
  <si>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</si>
  <si>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</si>
  <si>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</si>
  <si>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</si>
  <si>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</si>
  <si>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</si>
  <si>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</si>
  <si>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</si>
  <si>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</si>
  <si>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</si>
  <si>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</si>
  <si>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</si>
  <si>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</si>
  <si>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</si>
  <si>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</si>
  <si>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</si>
  <si>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</si>
  <si>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</si>
  <si>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</si>
  <si>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</si>
  <si>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</si>
  <si>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</si>
  <si>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</si>
  <si>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</si>
  <si>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</si>
  <si>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</si>
  <si>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</si>
  <si>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</si>
  <si>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</si>
  <si>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</si>
  <si>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</si>
  <si>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</si>
  <si>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</si>
  <si>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</si>
  <si>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</si>
  <si>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</si>
  <si>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</si>
  <si>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</si>
  <si>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</si>
  <si>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</si>
  <si>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</si>
  <si>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</si>
  <si>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</si>
  <si>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</si>
  <si>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</si>
  <si>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</si>
  <si>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</si>
  <si>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</si>
  <si>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</si>
  <si>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</si>
  <si>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</si>
  <si>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</si>
  <si>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</si>
  <si>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</si>
  <si>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</si>
  <si>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</si>
  <si>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</si>
  <si>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</si>
  <si>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</si>
  <si>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</si>
  <si>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</si>
  <si>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</si>
  <si>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</si>
  <si>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</si>
  <si>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</si>
  <si>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</si>
  <si>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</si>
  <si>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</si>
  <si>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</si>
  <si>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</si>
  <si>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</si>
  <si>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</si>
  <si>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</si>
  <si>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</si>
  <si>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</si>
  <si>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</si>
  <si>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</si>
  <si>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</si>
  <si>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</si>
  <si>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</si>
  <si>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</si>
  <si>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</si>
  <si>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</si>
  <si>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</si>
  <si>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</si>
  <si>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</si>
  <si>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</si>
  <si>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</si>
  <si>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</si>
  <si>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</si>
  <si>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</si>
  <si>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</si>
  <si>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</si>
  <si>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</si>
  <si>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</si>
  <si>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</si>
  <si>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</si>
  <si>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</si>
  <si>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</si>
  <si>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</si>
  <si>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</si>
  <si>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</si>
  <si>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</si>
  <si>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</si>
  <si>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</si>
  <si>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</si>
  <si>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</si>
  <si>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</si>
  <si>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</si>
  <si>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</si>
  <si>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</si>
  <si>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</si>
  <si>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</si>
  <si>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</si>
  <si>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</si>
  <si>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</si>
  <si>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</si>
  <si>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</si>
  <si>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</si>
  <si>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</si>
  <si>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</si>
  <si>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</si>
  <si>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</si>
  <si>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</si>
  <si>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</si>
  <si>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</si>
  <si>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</si>
  <si>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</si>
  <si>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</si>
  <si>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</si>
  <si>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</si>
  <si>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</si>
  <si>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</si>
  <si>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</si>
  <si>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</si>
  <si>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</si>
  <si>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</si>
  <si>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</si>
  <si>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</si>
  <si>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</si>
  <si>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</si>
  <si>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</si>
  <si>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</si>
  <si>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</si>
  <si>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</si>
  <si>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</si>
  <si>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</si>
  <si>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</si>
  <si>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</si>
  <si>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</si>
  <si>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</si>
  <si>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</si>
  <si>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</si>
  <si>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</si>
  <si>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</si>
  <si>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</si>
  <si>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</si>
  <si>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</si>
  <si>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</si>
  <si>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</si>
  <si>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</si>
  <si>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</si>
  <si>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</si>
  <si>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</si>
  <si>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</si>
  <si>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</si>
  <si>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</si>
  <si>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</si>
  <si>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</si>
  <si>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</si>
  <si>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</si>
  <si>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</si>
  <si>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</si>
  <si>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</si>
  <si>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</si>
  <si>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</si>
  <si>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</si>
  <si>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</si>
  <si>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</si>
  <si>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</si>
  <si>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</si>
  <si>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</si>
  <si>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</si>
  <si>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</si>
  <si>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</si>
  <si>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</si>
  <si>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</si>
  <si>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</si>
  <si>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</si>
  <si>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</si>
  <si>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</si>
  <si>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</si>
  <si>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</si>
  <si>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</si>
  <si>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</si>
  <si>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</si>
  <si>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</si>
  <si>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</si>
  <si>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</si>
  <si>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</si>
  <si>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</si>
  <si>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</si>
  <si>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</si>
  <si>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</si>
  <si>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</si>
  <si>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</si>
  <si>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</si>
  <si>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</si>
  <si>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</si>
  <si>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</si>
  <si>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</si>
  <si>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</si>
  <si>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</si>
  <si>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</si>
  <si>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</si>
  <si>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</si>
  <si>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</si>
  <si>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</si>
  <si>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</si>
  <si>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</si>
  <si>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</si>
  <si>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</si>
  <si>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</si>
  <si>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</si>
  <si>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</si>
  <si>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</si>
  <si>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</si>
  <si>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</si>
  <si>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</si>
  <si>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</si>
  <si>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</si>
  <si>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</si>
  <si>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</si>
  <si>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</si>
  <si>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</si>
  <si>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</si>
  <si>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</si>
  <si>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</si>
  <si>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</si>
  <si>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</si>
  <si>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</si>
  <si>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</si>
  <si>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</si>
  <si>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</si>
  <si>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</si>
  <si>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</si>
  <si>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</si>
  <si>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</si>
  <si>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</si>
  <si>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</si>
  <si>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</si>
  <si>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</si>
  <si>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</si>
  <si>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</si>
  <si>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</si>
  <si>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</si>
  <si>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</si>
  <si>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</si>
  <si>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</si>
  <si>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</si>
  <si>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</si>
  <si>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</si>
  <si>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</si>
  <si>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</si>
  <si>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</si>
  <si>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</si>
  <si>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</si>
  <si>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</si>
  <si>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</si>
  <si>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</si>
  <si>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</si>
  <si>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</si>
  <si>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</si>
  <si>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</si>
  <si>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</si>
  <si>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</si>
  <si>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</si>
  <si>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</si>
  <si>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</si>
  <si>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</si>
  <si>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</si>
  <si>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</si>
  <si>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</si>
  <si>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</si>
  <si>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</si>
  <si>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</si>
  <si>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</si>
  <si>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</si>
  <si>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</si>
  <si>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</si>
  <si>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</si>
  <si>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</si>
  <si>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</si>
  <si>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</si>
  <si>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</si>
  <si>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</si>
  <si>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</si>
  <si>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</si>
  <si>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</si>
  <si>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</si>
  <si>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</si>
  <si>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</si>
  <si>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</si>
  <si>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</si>
  <si>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</si>
  <si>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</si>
  <si>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</si>
  <si>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</si>
  <si>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</si>
  <si>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</si>
  <si>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</si>
  <si>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</si>
  <si>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</si>
  <si>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</si>
  <si>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</si>
  <si>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</si>
  <si>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</si>
  <si>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</si>
  <si>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</si>
  <si>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</si>
  <si>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</si>
  <si>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</si>
  <si>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</si>
  <si>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</si>
  <si>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</si>
  <si>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</si>
  <si>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</si>
  <si>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</si>
  <si>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</si>
  <si>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</si>
  <si>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</si>
  <si>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</si>
  <si>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</si>
  <si>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</si>
  <si>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</si>
  <si>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</si>
  <si>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</si>
  <si>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</si>
  <si>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</si>
  <si>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</si>
  <si>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</si>
  <si>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</si>
  <si>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</si>
  <si>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</si>
  <si>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</si>
  <si>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</si>
  <si>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</si>
  <si>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</si>
  <si>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</si>
  <si>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</si>
  <si>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</si>
  <si>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</si>
  <si>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</si>
  <si>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</si>
  <si>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</si>
  <si>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</si>
  <si>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</si>
  <si>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</si>
  <si>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</si>
  <si>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</si>
  <si>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</si>
  <si>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</si>
  <si>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</si>
  <si>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</si>
  <si>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</si>
  <si>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</si>
  <si>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</si>
  <si>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</si>
  <si>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</si>
  <si>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</si>
  <si>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</si>
  <si>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</si>
  <si>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</si>
  <si>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</si>
  <si>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</si>
  <si>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</si>
  <si>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</si>
  <si>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</si>
  <si>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</si>
  <si>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</si>
  <si>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</si>
  <si>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</si>
  <si>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</si>
  <si>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</si>
  <si>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</si>
  <si>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</si>
  <si>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</si>
  <si>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</si>
  <si>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</si>
  <si>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</si>
  <si>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</si>
  <si>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</si>
  <si>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</si>
  <si>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</si>
  <si>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</si>
  <si>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</si>
  <si>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</si>
  <si>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</si>
  <si>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</si>
  <si>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</si>
  <si>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</si>
  <si>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</si>
  <si>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</si>
  <si>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</si>
  <si>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</si>
  <si>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</si>
  <si>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</si>
  <si>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</si>
  <si>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</si>
  <si>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</si>
  <si>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</si>
  <si>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</si>
  <si>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</si>
  <si>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</si>
  <si>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</si>
  <si>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</si>
  <si>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</si>
  <si>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</si>
  <si>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</si>
  <si>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</si>
  <si>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</si>
  <si>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</si>
  <si>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</si>
  <si>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</si>
  <si>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</si>
  <si>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</si>
  <si>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</si>
  <si>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</si>
  <si>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</si>
  <si>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</si>
  <si>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</si>
  <si>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</si>
  <si>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</si>
  <si>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</si>
  <si>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</si>
  <si>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</si>
  <si>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</si>
  <si>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</si>
  <si>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</si>
  <si>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</si>
  <si>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</si>
  <si>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</si>
  <si>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</si>
  <si>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</si>
  <si>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</si>
  <si>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</si>
  <si>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</si>
  <si>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</si>
  <si>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</si>
  <si>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</si>
  <si>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</si>
  <si>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</si>
  <si>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</si>
  <si>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</si>
  <si>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</si>
  <si>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</si>
  <si>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</si>
  <si>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</si>
  <si>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</si>
  <si>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</si>
  <si>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</si>
  <si>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</si>
  <si>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</si>
  <si>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</si>
  <si>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</si>
  <si>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</si>
  <si>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</si>
  <si>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</si>
  <si>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</si>
  <si>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</si>
  <si>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</si>
  <si>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</si>
  <si>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</si>
  <si>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</si>
  <si>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</si>
  <si>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</si>
  <si>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</si>
  <si>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</si>
  <si>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</si>
  <si>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</si>
  <si>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</si>
  <si>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</si>
  <si>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</si>
  <si>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</si>
  <si>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</si>
  <si>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</si>
  <si>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</si>
  <si>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</si>
  <si>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</si>
  <si>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</si>
  <si>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</si>
  <si>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</si>
  <si>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</si>
  <si>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</si>
  <si>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</si>
  <si>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</si>
  <si>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</si>
  <si>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</si>
  <si>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</si>
  <si>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</si>
  <si>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</si>
  <si>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</si>
  <si>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</si>
  <si>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</si>
  <si>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</si>
  <si>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</si>
  <si>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</si>
  <si>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</si>
  <si>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</si>
  <si>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</si>
  <si>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</si>
  <si>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</si>
  <si>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</si>
  <si>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</si>
  <si>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</si>
  <si>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</si>
  <si>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</si>
  <si>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</si>
  <si>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</si>
  <si>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</si>
  <si>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</si>
  <si>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</si>
  <si>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</si>
  <si>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</si>
  <si>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</si>
  <si>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</si>
  <si>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</si>
  <si>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</si>
  <si>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</si>
  <si>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</si>
  <si>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</si>
  <si>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</si>
  <si>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</si>
  <si>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</si>
  <si>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</si>
  <si>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</si>
  <si>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</si>
  <si>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</si>
  <si>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</si>
  <si>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</si>
  <si>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</si>
  <si>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</si>
  <si>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</si>
  <si>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</si>
  <si>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</si>
  <si>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</si>
  <si>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</si>
  <si>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</si>
  <si>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</si>
  <si>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</si>
  <si>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</si>
  <si>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</si>
  <si>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</si>
  <si>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</si>
  <si>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</si>
  <si>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</si>
  <si>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</si>
  <si>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</si>
  <si>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</si>
  <si>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</si>
  <si>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</si>
  <si>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</si>
  <si>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</si>
  <si>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</si>
  <si>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</si>
  <si>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</si>
  <si>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</si>
  <si>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</si>
  <si>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</si>
  <si>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</si>
  <si>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</si>
  <si>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</si>
  <si>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</si>
  <si>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</si>
  <si>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</si>
  <si>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</si>
  <si>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</si>
  <si>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</si>
  <si>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</si>
  <si>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</si>
  <si>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</si>
  <si>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</si>
  <si>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</si>
  <si>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</si>
  <si>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</si>
  <si>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</si>
  <si>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</si>
  <si>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</si>
  <si>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</si>
  <si>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</si>
  <si>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</si>
  <si>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</si>
  <si>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</si>
  <si>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</si>
  <si>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</si>
  <si>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</si>
  <si>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</si>
  <si>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</si>
  <si>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</si>
  <si>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</si>
  <si>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</si>
  <si>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</si>
  <si>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</si>
  <si>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</si>
  <si>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</si>
  <si>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</si>
  <si>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</si>
  <si>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</si>
  <si>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</si>
  <si>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</si>
  <si>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</si>
  <si>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</si>
  <si>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</si>
  <si>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</si>
  <si>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</si>
  <si>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</si>
  <si>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</si>
  <si>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</si>
  <si>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</si>
  <si>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</si>
  <si>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</si>
  <si>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</si>
  <si>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</si>
  <si>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</si>
  <si>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</si>
  <si>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</si>
  <si>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</si>
  <si>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</si>
  <si>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</si>
  <si>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</si>
  <si>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</si>
  <si>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</si>
  <si>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</si>
  <si>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</si>
  <si>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</si>
  <si>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</si>
  <si>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</si>
  <si>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</si>
  <si>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</si>
  <si>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</si>
  <si>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</si>
  <si>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</si>
  <si>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</si>
  <si>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</si>
  <si>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</si>
  <si>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</si>
  <si>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</si>
  <si>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</si>
  <si>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</si>
  <si>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</si>
  <si>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</si>
  <si>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</si>
  <si>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</si>
  <si>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</si>
  <si>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</si>
  <si>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</si>
  <si>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</si>
  <si>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</si>
  <si>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</si>
  <si>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</si>
  <si>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</si>
  <si>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</si>
  <si>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</si>
  <si>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</si>
  <si>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</si>
  <si>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</si>
  <si>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</si>
  <si>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</si>
  <si>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</si>
  <si>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</si>
  <si>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</si>
  <si>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</si>
  <si>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</si>
  <si>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</si>
  <si>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</si>
  <si>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</si>
  <si>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</si>
  <si>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</si>
  <si>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</si>
  <si>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</si>
  <si>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</si>
  <si>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</si>
  <si>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</si>
  <si>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</si>
  <si>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</si>
  <si>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</si>
  <si>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</si>
  <si>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</si>
  <si>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</si>
  <si>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</si>
  <si>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</si>
  <si>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</si>
  <si>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</si>
  <si>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</si>
  <si>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</si>
  <si>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</si>
  <si>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</si>
  <si>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</si>
  <si>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</si>
  <si>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</si>
  <si>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</si>
  <si>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</si>
  <si>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</si>
  <si>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</si>
  <si>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</si>
  <si>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</si>
  <si>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</si>
  <si>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</si>
  <si>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</si>
  <si>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</si>
  <si>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</si>
  <si>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</si>
  <si>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</si>
  <si>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</si>
  <si>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</si>
  <si>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</si>
  <si>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</si>
  <si>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</si>
  <si>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</si>
  <si>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</si>
  <si>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</si>
  <si>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</si>
  <si>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</si>
  <si>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</si>
  <si>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</si>
  <si>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</si>
  <si>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</si>
  <si>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</si>
  <si>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</si>
  <si>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</si>
  <si>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</si>
  <si>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</si>
  <si>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</si>
  <si>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</si>
  <si>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</si>
  <si>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</si>
  <si>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</si>
  <si>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</si>
  <si>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</si>
  <si>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</si>
  <si>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</si>
  <si>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</si>
  <si>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</si>
  <si>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</si>
  <si>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</si>
  <si>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</si>
  <si>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</si>
  <si>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</si>
  <si>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</si>
  <si>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</si>
  <si>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</si>
  <si>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</si>
  <si>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</si>
  <si>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</si>
  <si>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</si>
  <si>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</si>
  <si>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</si>
  <si>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</si>
  <si>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</si>
  <si>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</si>
  <si>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</si>
  <si>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</si>
  <si>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</si>
  <si>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</si>
  <si>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</si>
  <si>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</si>
  <si>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</si>
  <si>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</si>
  <si>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</si>
  <si>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</si>
  <si>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</si>
  <si>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</si>
  <si>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</si>
  <si>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</si>
  <si>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</si>
  <si>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</si>
  <si>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</si>
  <si>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</si>
  <si>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</si>
  <si>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</si>
  <si>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</si>
  <si>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</si>
  <si>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</si>
  <si>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</si>
  <si>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</si>
  <si>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</si>
  <si>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</si>
  <si>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</si>
  <si>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</si>
  <si>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</si>
  <si>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</si>
  <si>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</si>
  <si>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</si>
  <si>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</si>
  <si>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</si>
  <si>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</si>
  <si>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</si>
  <si>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</si>
  <si>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</si>
  <si>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</si>
  <si>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</si>
  <si>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</si>
  <si>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</si>
  <si>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</si>
  <si>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</si>
  <si>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</si>
  <si>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</si>
  <si>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</si>
  <si>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</si>
  <si>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</si>
  <si>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</si>
  <si>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</si>
  <si>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</si>
  <si>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</si>
  <si>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</si>
  <si>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</si>
  <si>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</si>
  <si>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</si>
  <si>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</si>
  <si>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</si>
  <si>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</si>
  <si>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</si>
  <si>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</si>
  <si>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</si>
  <si>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</si>
  <si>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</si>
  <si>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</si>
  <si>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</si>
  <si>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</si>
  <si>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</si>
  <si>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</si>
  <si>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</si>
  <si>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</si>
  <si>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</si>
  <si>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</si>
  <si>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</si>
  <si>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</si>
  <si>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</si>
  <si>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</si>
  <si>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</si>
  <si>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</si>
  <si>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</si>
  <si>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</si>
  <si>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</si>
  <si>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</si>
  <si>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</si>
  <si>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</si>
  <si>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</si>
  <si>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</si>
  <si>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</si>
  <si>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</si>
  <si>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</si>
  <si>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</si>
  <si>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</si>
  <si>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</si>
  <si>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</si>
  <si>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</si>
  <si>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</si>
  <si>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</si>
  <si>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</si>
  <si>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</si>
  <si>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</si>
  <si>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</si>
  <si>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</si>
  <si>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</si>
  <si>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</si>
  <si>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</si>
  <si>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</si>
  <si>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</si>
  <si>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</si>
  <si>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</si>
  <si>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</si>
  <si>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</si>
  <si>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</si>
  <si>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</si>
  <si>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</si>
  <si>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</si>
  <si>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</si>
  <si>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</si>
  <si>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</si>
  <si>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</si>
  <si>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</si>
  <si>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</si>
  <si>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</si>
  <si>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</si>
  <si>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</si>
  <si>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</si>
  <si>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</si>
  <si>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</si>
  <si>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</si>
  <si>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</si>
  <si>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</si>
  <si>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</si>
  <si>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</si>
  <si>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</si>
  <si>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</si>
  <si>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</si>
  <si>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</si>
  <si>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</si>
  <si>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</si>
  <si>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</si>
  <si>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</si>
  <si>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</si>
  <si>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</si>
  <si>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</si>
  <si>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</si>
  <si>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</si>
  <si>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</si>
  <si>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</si>
  <si>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</si>
  <si>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</si>
  <si>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</si>
  <si>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</si>
  <si>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</si>
  <si>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</si>
  <si>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</si>
  <si>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</si>
  <si>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</si>
  <si>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</si>
  <si>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</si>
  <si>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</si>
  <si>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</si>
  <si>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</si>
  <si>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</si>
  <si>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</si>
  <si>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</si>
  <si>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</si>
  <si>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</si>
  <si>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</si>
  <si>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</si>
  <si>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</si>
  <si>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</si>
  <si>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</si>
  <si>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</si>
  <si>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</si>
  <si>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</si>
  <si>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</si>
  <si>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</si>
  <si>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</si>
  <si>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</si>
  <si>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</si>
  <si>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</si>
  <si>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</si>
  <si>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</si>
  <si>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</si>
  <si>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</si>
  <si>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</si>
  <si>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</si>
  <si>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</si>
  <si>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</si>
  <si>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</si>
  <si>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</si>
  <si>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</si>
  <si>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</si>
  <si>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</si>
  <si>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</si>
  <si>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</si>
  <si>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</si>
  <si>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</si>
  <si>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</si>
  <si>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</si>
  <si>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</si>
  <si>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</si>
  <si>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</si>
  <si>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</si>
  <si>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</si>
  <si>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</si>
  <si>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</si>
  <si>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</si>
  <si>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</si>
  <si>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</si>
  <si>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</si>
  <si>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</si>
  <si>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</si>
  <si>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</si>
  <si>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</si>
  <si>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</si>
  <si>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</si>
  <si>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</si>
  <si>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</si>
  <si>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</si>
  <si>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</si>
  <si>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</si>
  <si>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</si>
  <si>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</si>
  <si>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</si>
  <si>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</si>
  <si>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</si>
  <si>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</si>
  <si>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</si>
  <si>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</si>
  <si>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</si>
  <si>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</si>
  <si>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</si>
  <si>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</si>
  <si>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</si>
  <si>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</si>
  <si>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</si>
  <si>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</si>
  <si>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</si>
  <si>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</si>
  <si>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</si>
  <si>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</si>
  <si>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</si>
  <si>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</si>
  <si>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</si>
  <si>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</si>
  <si>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</si>
  <si>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</si>
  <si>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</si>
  <si>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</si>
  <si>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</si>
  <si>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</si>
  <si>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</si>
  <si>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</si>
  <si>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</si>
  <si>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</si>
  <si>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</si>
  <si>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</si>
  <si>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</si>
  <si>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</si>
  <si>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</si>
  <si>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</si>
  <si>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</si>
  <si>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</si>
  <si>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</si>
  <si>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</si>
  <si>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</si>
  <si>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</si>
  <si>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</si>
  <si>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</si>
  <si>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</si>
  <si>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</si>
  <si>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</si>
  <si>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</si>
  <si>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</si>
  <si>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</si>
  <si>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</si>
  <si>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</si>
  <si>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</si>
  <si>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</si>
  <si>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</si>
  <si>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</si>
  <si>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</si>
  <si>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</si>
  <si>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</si>
  <si>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</si>
  <si>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</si>
  <si>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</si>
  <si>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</si>
  <si>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</si>
  <si>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</si>
  <si>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</si>
  <si>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</si>
  <si>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</si>
  <si>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</si>
  <si>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</si>
  <si>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</si>
  <si>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</si>
  <si>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</si>
  <si>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</si>
  <si>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</si>
  <si>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</si>
  <si>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</si>
  <si>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</si>
  <si>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</si>
  <si>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</si>
  <si>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</si>
  <si>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</si>
  <si>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</si>
  <si>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</si>
  <si>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</si>
  <si>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</si>
  <si>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</si>
  <si>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</si>
  <si>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</si>
  <si>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</si>
  <si>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</si>
  <si>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</si>
  <si>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</si>
  <si>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</si>
  <si>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</si>
  <si>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</si>
  <si>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</si>
  <si>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</si>
  <si>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</si>
  <si>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</si>
  <si>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</si>
  <si>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</si>
  <si>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</si>
  <si>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</si>
  <si>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</si>
  <si>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</si>
  <si>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</si>
  <si>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</si>
  <si>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</si>
  <si>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</si>
  <si>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</si>
  <si>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</si>
  <si>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</si>
  <si>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</si>
  <si>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</si>
  <si>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</si>
  <si>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</si>
  <si>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</si>
  <si>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</si>
  <si>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</si>
  <si>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</si>
  <si>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</si>
  <si>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</si>
  <si>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</si>
  <si>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</si>
  <si>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</si>
  <si>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</si>
  <si>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</si>
  <si>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</si>
  <si>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</si>
  <si>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</si>
  <si>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</si>
  <si>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</si>
  <si>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</si>
  <si>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</si>
  <si>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</si>
  <si>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</si>
  <si>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</si>
  <si>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</si>
  <si>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</si>
  <si>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</si>
  <si>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</si>
  <si>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</si>
  <si>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</si>
  <si>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</si>
  <si>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</si>
  <si>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</si>
  <si>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</si>
  <si>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</si>
  <si>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</si>
  <si>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</si>
  <si>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</si>
  <si>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</si>
  <si>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</si>
  <si>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</si>
  <si>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</si>
  <si>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</si>
  <si>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</si>
  <si>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</si>
  <si>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</si>
  <si>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</si>
  <si>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</si>
  <si>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</si>
  <si>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</si>
  <si>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</si>
  <si>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</si>
  <si>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</si>
  <si>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</si>
  <si>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</si>
  <si>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</si>
  <si>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</si>
  <si>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</si>
  <si>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</si>
  <si>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</si>
  <si>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</si>
  <si>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</si>
  <si>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</si>
  <si>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</si>
  <si>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</si>
  <si>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</si>
  <si>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</si>
  <si>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</si>
  <si>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</si>
  <si>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</si>
  <si>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</si>
  <si>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</si>
  <si>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</si>
  <si>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</si>
  <si>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</si>
  <si>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</si>
  <si>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</si>
  <si>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</si>
  <si>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</si>
  <si>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</si>
  <si>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</si>
  <si>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</si>
  <si>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</si>
  <si>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</si>
  <si>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</si>
  <si>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</si>
  <si>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</si>
  <si>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</si>
  <si>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</si>
  <si>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</si>
  <si>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</si>
  <si>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</si>
  <si>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</si>
  <si>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</si>
  <si>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</si>
  <si>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</si>
  <si>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</si>
  <si>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</si>
  <si>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</si>
  <si>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</si>
  <si>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</si>
  <si>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</si>
  <si>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</si>
  <si>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</si>
  <si>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</si>
  <si>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</si>
  <si>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</si>
  <si>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</si>
  <si>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</si>
  <si>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</si>
  <si>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</si>
  <si>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</si>
  <si>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</si>
  <si>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</si>
  <si>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</si>
  <si>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</si>
  <si>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</si>
  <si>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</si>
  <si>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</si>
  <si>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</si>
  <si>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</si>
  <si>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</si>
  <si>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</si>
  <si>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</si>
  <si>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</si>
  <si>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</si>
  <si>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</si>
  <si>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</si>
  <si>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</si>
  <si>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</si>
  <si>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</si>
  <si>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</si>
  <si>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</si>
  <si>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</si>
  <si>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</si>
  <si>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</si>
  <si>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</si>
  <si>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</si>
  <si>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</si>
  <si>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</si>
  <si>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</si>
  <si>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</si>
  <si>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</si>
  <si>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</si>
  <si>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</si>
  <si>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</si>
  <si>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</si>
  <si>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</si>
  <si>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</si>
  <si>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</si>
  <si>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</si>
  <si>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</si>
  <si>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</si>
  <si>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</si>
  <si>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</si>
  <si>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</si>
  <si>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</si>
  <si>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</si>
  <si>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</si>
  <si>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</si>
  <si>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</si>
  <si>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</si>
  <si>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</si>
  <si>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</si>
  <si>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</si>
  <si>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</si>
  <si>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</si>
  <si>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</si>
  <si>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</si>
  <si>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</si>
  <si>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</si>
  <si>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</si>
  <si>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</si>
  <si>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</si>
  <si>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</si>
  <si>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</si>
  <si>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</si>
  <si>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</si>
  <si>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</si>
  <si>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</si>
  <si>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</si>
  <si>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</si>
  <si>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</si>
  <si>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</si>
  <si>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</si>
  <si>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</si>
  <si>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</si>
  <si>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</si>
  <si>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</si>
  <si>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</si>
  <si>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</si>
  <si>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</si>
  <si>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</si>
  <si>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</si>
  <si>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</si>
  <si>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</si>
  <si>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</si>
  <si>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</si>
  <si>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</si>
  <si>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</si>
  <si>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</si>
  <si>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</si>
  <si>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</si>
  <si>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</si>
  <si>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</si>
  <si>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</si>
  <si>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</si>
  <si>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</si>
  <si>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</si>
  <si>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</si>
  <si>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</si>
  <si>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</si>
  <si>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</si>
  <si>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</si>
  <si>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</si>
  <si>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</si>
  <si>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</si>
  <si>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</si>
  <si>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</si>
  <si>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</si>
  <si>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</si>
  <si>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</si>
  <si>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</si>
  <si>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</si>
  <si>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</si>
  <si>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</si>
  <si>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</si>
  <si>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</si>
  <si>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</si>
  <si>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</si>
  <si>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</si>
  <si>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</si>
  <si>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</si>
  <si>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</si>
  <si>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</si>
  <si>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</si>
  <si>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</si>
  <si>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</si>
  <si>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</si>
  <si>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</si>
  <si>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</si>
  <si>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</si>
  <si>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</si>
  <si>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</si>
  <si>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</si>
  <si>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</si>
  <si>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</si>
  <si>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</si>
  <si>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</si>
  <si>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</si>
  <si>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</si>
  <si>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</si>
  <si>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</si>
  <si>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</si>
  <si>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</si>
  <si>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</si>
  <si>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</si>
  <si>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</si>
  <si>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</si>
  <si>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</si>
  <si>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</si>
  <si>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</si>
  <si>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</si>
  <si>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</si>
  <si>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</si>
  <si>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</si>
  <si>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</si>
  <si>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</si>
  <si>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</si>
  <si>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</si>
  <si>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</si>
  <si>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</si>
  <si>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</si>
  <si>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</si>
  <si>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</si>
  <si>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</si>
  <si>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</si>
  <si>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</si>
  <si>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</si>
  <si>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</si>
  <si>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</si>
  <si>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</si>
  <si>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</si>
  <si>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</si>
  <si>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</si>
  <si>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</si>
  <si>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</si>
  <si>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</si>
  <si>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</si>
  <si>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</si>
  <si>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</si>
  <si>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</si>
  <si>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</si>
  <si>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</si>
  <si>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</si>
  <si>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</si>
  <si>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</si>
  <si>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</si>
  <si>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</si>
  <si>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</si>
  <si>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</si>
  <si>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</si>
  <si>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</si>
  <si>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</si>
  <si>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</si>
  <si>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</si>
  <si>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</si>
  <si>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</si>
  <si>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</si>
  <si>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</si>
  <si>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</si>
  <si>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</si>
  <si>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</si>
  <si>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</si>
  <si>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</si>
  <si>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</si>
  <si>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</si>
  <si>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</si>
  <si>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</si>
  <si>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</si>
  <si>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</si>
  <si>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</si>
  <si>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</si>
  <si>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</si>
  <si>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</si>
  <si>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</si>
  <si>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</si>
  <si>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</si>
  <si>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</si>
  <si>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</si>
  <si>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</si>
  <si>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</si>
  <si>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</si>
  <si>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</si>
  <si>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</si>
  <si>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</si>
  <si>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</si>
  <si>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</si>
  <si>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</si>
  <si>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</si>
  <si>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</si>
  <si>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</si>
  <si>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</si>
  <si>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</si>
  <si>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</si>
  <si>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</si>
  <si>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</si>
  <si>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</si>
  <si>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</si>
  <si>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</si>
  <si>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</si>
  <si>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</si>
  <si>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</si>
  <si>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</si>
  <si>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</si>
  <si>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</si>
  <si>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</si>
  <si>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</si>
  <si>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</si>
  <si>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</si>
  <si>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</si>
  <si>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</si>
  <si>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</si>
  <si>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</si>
  <si>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</si>
  <si>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</si>
  <si>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</si>
  <si>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</si>
  <si>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</si>
  <si>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</si>
  <si>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</si>
  <si>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</si>
  <si>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</si>
  <si>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</si>
  <si>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</si>
  <si>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</si>
  <si>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</si>
  <si>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</si>
  <si>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</si>
  <si>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</si>
  <si>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</si>
  <si>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</si>
  <si>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</si>
  <si>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</si>
  <si>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</si>
  <si>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</si>
  <si>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</si>
  <si>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</si>
  <si>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</si>
  <si>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</si>
  <si>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</si>
  <si>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</si>
  <si>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</si>
  <si>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</si>
  <si>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</si>
  <si>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</si>
  <si>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</si>
  <si>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</si>
  <si>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</si>
  <si>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</si>
  <si>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</si>
  <si>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</si>
  <si>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</si>
  <si>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</si>
  <si>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</si>
  <si>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</si>
  <si>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</si>
  <si>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</si>
  <si>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</si>
  <si>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</si>
  <si>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</si>
  <si>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</si>
  <si>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</si>
  <si>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</si>
  <si>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</si>
  <si>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</si>
  <si>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</si>
  <si>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</si>
  <si>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</si>
  <si>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</si>
  <si>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</si>
  <si>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</si>
  <si>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</si>
  <si>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</si>
  <si>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</si>
  <si>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</si>
  <si>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</si>
  <si>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</si>
  <si>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</si>
  <si>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</si>
  <si>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</si>
  <si>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</si>
  <si>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</si>
  <si>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</si>
  <si>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</si>
  <si>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</si>
  <si>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</si>
  <si>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</si>
  <si>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</si>
  <si>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</si>
  <si>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</si>
  <si>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</si>
  <si>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</si>
  <si>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</si>
  <si>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</si>
  <si>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</si>
  <si>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</si>
  <si>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</si>
  <si>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</si>
  <si>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</si>
  <si>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</si>
  <si>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</si>
  <si>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</si>
  <si>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</si>
  <si>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</si>
  <si>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</si>
  <si>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</si>
  <si>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</si>
  <si>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</si>
  <si>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</si>
  <si>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</si>
  <si>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</si>
  <si>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</si>
  <si>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</si>
  <si>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</si>
  <si>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</si>
  <si>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</si>
  <si>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</si>
  <si>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</si>
  <si>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</si>
  <si>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</si>
  <si>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</si>
  <si>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</si>
  <si>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</si>
  <si>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</si>
  <si>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</si>
  <si>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</si>
  <si>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</si>
  <si>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</si>
  <si>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</si>
  <si>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</si>
  <si>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</si>
  <si>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</si>
  <si>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</si>
  <si>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</si>
  <si>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</si>
  <si>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</si>
  <si>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</si>
  <si>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</si>
  <si>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</si>
  <si>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</si>
  <si>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</si>
  <si>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</si>
  <si>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</si>
  <si>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</si>
  <si>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</si>
  <si>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</si>
  <si>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</si>
  <si>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</si>
  <si>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</si>
  <si>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</si>
  <si>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</si>
  <si>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</si>
  <si>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</si>
  <si>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</si>
  <si>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</si>
  <si>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</si>
  <si>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</si>
  <si>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</si>
  <si>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</si>
  <si>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</si>
  <si>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</si>
  <si>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</si>
  <si>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</si>
  <si>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</si>
  <si>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</si>
  <si>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</si>
  <si>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</si>
  <si>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</si>
  <si>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</si>
  <si>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</si>
  <si>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</si>
  <si>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</si>
  <si>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</si>
  <si>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</si>
  <si>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</si>
  <si>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</si>
  <si>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</si>
  <si>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</si>
  <si>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</si>
  <si>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</si>
  <si>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</si>
  <si>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</si>
  <si>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</si>
  <si>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</si>
  <si>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</si>
  <si>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</si>
  <si>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</si>
  <si>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</si>
  <si>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</si>
  <si>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</si>
  <si>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</si>
  <si>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</si>
  <si>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</si>
  <si>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</si>
  <si>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</si>
  <si>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</si>
  <si>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</si>
  <si>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</si>
  <si>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</si>
  <si>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</si>
  <si>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</si>
  <si>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</si>
  <si>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</si>
  <si>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</si>
  <si>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</si>
  <si>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</si>
  <si>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</si>
  <si>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</si>
  <si>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</si>
  <si>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</si>
  <si>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</si>
  <si>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</si>
  <si>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</si>
  <si>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</si>
  <si>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</si>
  <si>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</si>
  <si>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</si>
  <si>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</si>
  <si>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</si>
  <si>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</si>
  <si>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</si>
  <si>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</si>
  <si>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</si>
  <si>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</si>
  <si>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</si>
  <si>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</si>
  <si>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</si>
  <si>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</si>
  <si>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</si>
  <si>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</si>
  <si>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</si>
  <si>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</si>
  <si>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</si>
  <si>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</si>
  <si>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</si>
  <si>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</si>
  <si>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</si>
  <si>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</si>
  <si>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</si>
  <si>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</si>
  <si>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</si>
  <si>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</si>
  <si>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</si>
  <si>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</si>
  <si>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</si>
  <si>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</si>
  <si>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</si>
  <si>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</si>
  <si>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</si>
  <si>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</si>
  <si>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</si>
  <si>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</si>
  <si>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</si>
  <si>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</si>
  <si>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</si>
  <si>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</si>
  <si>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</si>
  <si>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</si>
  <si>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</si>
  <si>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</si>
  <si>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</si>
  <si>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</si>
  <si>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</si>
  <si>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</si>
  <si>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</si>
  <si>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</si>
  <si>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</si>
  <si>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</si>
  <si>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</si>
  <si>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</si>
  <si>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</si>
  <si>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</si>
  <si>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</si>
  <si>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</si>
  <si>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</si>
  <si>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</si>
  <si>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</si>
  <si>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</si>
  <si>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</si>
  <si>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</si>
  <si>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</si>
  <si>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</si>
  <si>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</si>
  <si>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</si>
  <si>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</si>
  <si>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</si>
  <si>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</si>
  <si>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</si>
  <si>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</si>
  <si>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</si>
  <si>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</si>
  <si>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</si>
  <si>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</si>
  <si>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</si>
  <si>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</si>
  <si>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</si>
  <si>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</si>
  <si>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</si>
  <si>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</si>
  <si>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</si>
  <si>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</si>
  <si>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</si>
  <si>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</si>
  <si>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</si>
  <si>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</si>
  <si>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</si>
  <si>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</si>
  <si>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</si>
  <si>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</si>
  <si>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</si>
  <si>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</si>
  <si>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</si>
  <si>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</si>
  <si>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</si>
  <si>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</si>
  <si>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</si>
  <si>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</si>
  <si>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</si>
  <si>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</si>
  <si>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</si>
  <si>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</si>
  <si>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</si>
  <si>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</si>
  <si>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</si>
  <si>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</si>
  <si>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</si>
  <si>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</si>
  <si>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</si>
  <si>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</si>
  <si>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</si>
  <si>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</si>
  <si>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</si>
  <si>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</si>
  <si>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</si>
  <si>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</si>
  <si>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</si>
  <si>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</si>
  <si>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</si>
  <si>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</si>
  <si>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</si>
  <si>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</si>
  <si>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</si>
  <si>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</si>
  <si>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</si>
  <si>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</si>
  <si>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</si>
  <si>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</si>
  <si>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</si>
  <si>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</si>
  <si>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</si>
  <si>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</si>
  <si>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</si>
  <si>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</si>
  <si>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</si>
  <si>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</si>
  <si>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</si>
  <si>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</si>
  <si>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</si>
  <si>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</si>
  <si>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</si>
  <si>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</si>
  <si>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</si>
  <si>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</si>
  <si>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</si>
  <si>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</si>
  <si>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</si>
  <si>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</si>
  <si>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</si>
  <si>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</si>
  <si>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</si>
  <si>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</si>
  <si>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</si>
  <si>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</si>
  <si>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</si>
  <si>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</si>
  <si>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</si>
  <si>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</si>
  <si>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</si>
  <si>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</si>
  <si>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</si>
  <si>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</si>
  <si>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</si>
  <si>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</si>
  <si>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</si>
  <si>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</si>
  <si>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</si>
  <si>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</si>
  <si>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</si>
  <si>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</si>
  <si>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</si>
  <si>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</si>
  <si>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</si>
  <si>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</si>
  <si>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</si>
  <si>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</si>
  <si>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</si>
  <si>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</si>
  <si>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</si>
  <si>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</si>
  <si>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</si>
  <si>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</si>
  <si>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</si>
  <si>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</si>
  <si>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</si>
  <si>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</si>
  <si>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</si>
  <si>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</si>
  <si>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</si>
  <si>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</si>
  <si>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</si>
  <si>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</si>
  <si>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</si>
  <si>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</si>
  <si>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</si>
  <si>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</si>
  <si>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</si>
  <si>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</si>
  <si>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</si>
  <si>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</si>
  <si>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</si>
  <si>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</si>
  <si>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</si>
  <si>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</si>
  <si>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</si>
  <si>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</si>
  <si>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</si>
  <si>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</si>
  <si>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</si>
  <si>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</si>
  <si>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</si>
  <si>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</si>
  <si>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</si>
  <si>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</si>
  <si>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</si>
  <si>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</si>
  <si>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</si>
  <si>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</si>
  <si>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</si>
  <si>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</si>
  <si>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</si>
  <si>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</si>
  <si>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</si>
  <si>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</si>
  <si>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</si>
  <si>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</si>
  <si>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</si>
  <si>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</si>
  <si>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</si>
  <si>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</si>
  <si>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</si>
  <si>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</si>
  <si>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</si>
  <si>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</si>
  <si>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</si>
  <si>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</si>
  <si>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</si>
  <si>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</si>
  <si>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</si>
  <si>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</si>
  <si>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</si>
  <si>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</si>
  <si>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</si>
  <si>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</si>
  <si>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</si>
  <si>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</si>
  <si>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</si>
  <si>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</si>
  <si>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</si>
  <si>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</si>
  <si>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</si>
  <si>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</si>
  <si>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</si>
  <si>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</si>
  <si>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</si>
  <si>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</si>
  <si>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</si>
  <si>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</si>
  <si>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</si>
  <si>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</si>
  <si>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</si>
  <si>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</si>
  <si>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</si>
  <si>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</si>
  <si>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</si>
  <si>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</si>
  <si>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</si>
  <si>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</si>
  <si>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</si>
  <si>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</si>
  <si>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</si>
  <si>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</si>
  <si>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</si>
  <si>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</si>
  <si>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</si>
  <si>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</si>
  <si>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</si>
  <si>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</si>
  <si>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</si>
  <si>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</si>
  <si>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</si>
  <si>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</si>
  <si>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</si>
  <si>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</si>
  <si>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</si>
  <si>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</si>
  <si>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</si>
  <si>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</si>
  <si>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</si>
  <si>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</si>
  <si>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</si>
  <si>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</si>
  <si>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</si>
  <si>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</si>
  <si>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</si>
  <si>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</si>
  <si>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</si>
  <si>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</si>
  <si>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</si>
  <si>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</si>
  <si>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</si>
  <si>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</si>
  <si>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</si>
  <si>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</si>
  <si>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</si>
  <si>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</si>
  <si>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</si>
  <si>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</si>
  <si>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</si>
  <si>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</si>
  <si>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</si>
  <si>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</si>
  <si>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</si>
  <si>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</si>
  <si>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</si>
  <si>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</si>
  <si>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</si>
  <si>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</si>
  <si>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</si>
  <si>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</si>
  <si>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</si>
  <si>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</si>
  <si>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</si>
  <si>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</si>
  <si>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</si>
  <si>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</si>
  <si>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</si>
  <si>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</si>
  <si>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</si>
  <si>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</si>
  <si>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</si>
  <si>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</si>
  <si>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</si>
  <si>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</si>
  <si>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</si>
  <si>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</si>
  <si>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</si>
  <si>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</si>
  <si>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</si>
  <si>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</si>
  <si>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</si>
  <si>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</si>
  <si>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</si>
  <si>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</si>
  <si>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</si>
  <si>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</si>
  <si>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</si>
  <si>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</si>
  <si>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</si>
  <si>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</si>
  <si>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</si>
  <si>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</si>
  <si>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</si>
  <si>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</si>
  <si>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</si>
  <si>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</si>
  <si>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</si>
  <si>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</si>
  <si>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</si>
  <si>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</si>
  <si>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</si>
  <si>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</si>
  <si>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</si>
  <si>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</si>
  <si>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</si>
  <si>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</si>
  <si>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</si>
  <si>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</si>
  <si>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</si>
  <si>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</si>
  <si>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</si>
  <si>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</si>
  <si>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</si>
  <si>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</si>
  <si>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</si>
  <si>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</si>
  <si>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</si>
  <si>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</si>
  <si>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</si>
  <si>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</si>
  <si>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</si>
  <si>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</si>
  <si>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</si>
  <si>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</si>
  <si>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</si>
  <si>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</si>
  <si>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</si>
  <si>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</si>
  <si>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</si>
  <si>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</si>
  <si>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</si>
  <si>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</si>
  <si>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</si>
  <si>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</si>
  <si>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</si>
  <si>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</si>
  <si>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</si>
  <si>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</si>
  <si>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</si>
  <si>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</si>
  <si>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</si>
  <si>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</si>
  <si>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</si>
  <si>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</si>
  <si>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</si>
  <si>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</si>
  <si>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</si>
  <si>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</si>
  <si>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</si>
  <si>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</si>
  <si>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</si>
  <si>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</si>
  <si>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</si>
  <si>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</si>
  <si>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</si>
  <si>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</si>
  <si>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</si>
  <si>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</si>
  <si>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</si>
  <si>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</si>
  <si>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</si>
  <si>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</si>
  <si>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</si>
  <si>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</si>
  <si>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</si>
  <si>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</si>
  <si>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</si>
  <si>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</si>
  <si>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</si>
  <si>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</si>
  <si>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</si>
  <si>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</si>
  <si>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</si>
  <si>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</si>
  <si>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</si>
  <si>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</si>
  <si>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</si>
  <si>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</si>
  <si>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</si>
  <si>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</si>
  <si>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</si>
  <si>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</si>
  <si>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</si>
  <si>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</si>
  <si>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</si>
  <si>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</si>
  <si>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</si>
  <si>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</si>
  <si>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</si>
  <si>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</si>
  <si>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</si>
  <si>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</si>
  <si>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</si>
  <si>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</si>
  <si>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</si>
  <si>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</si>
  <si>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</si>
  <si>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</si>
  <si>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</si>
  <si>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</si>
  <si>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</si>
  <si>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</si>
  <si>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</si>
  <si>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</si>
  <si>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</si>
  <si>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</si>
  <si>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</si>
  <si>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</si>
  <si>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</si>
  <si>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</si>
  <si>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</si>
  <si>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</si>
  <si>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</si>
  <si>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</si>
  <si>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</si>
  <si>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</si>
  <si>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</si>
  <si>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</si>
  <si>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</si>
  <si>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</si>
  <si>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</si>
  <si>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</si>
  <si>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</si>
  <si>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</si>
  <si>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</si>
  <si>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</si>
  <si>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</si>
  <si>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</si>
  <si>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</si>
  <si>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</si>
  <si>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</si>
  <si>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</si>
  <si>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</si>
  <si>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</si>
  <si>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</si>
  <si>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</si>
  <si>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</si>
  <si>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</si>
  <si>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</si>
  <si>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</si>
  <si>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</si>
  <si>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</si>
  <si>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</si>
  <si>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</si>
  <si>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</si>
  <si>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</si>
  <si>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</si>
  <si>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</si>
  <si>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</si>
  <si>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</si>
  <si>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</si>
  <si>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</si>
  <si>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</si>
  <si>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</si>
  <si>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</si>
  <si>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</si>
  <si>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</si>
  <si>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</si>
  <si>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</si>
  <si>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</si>
  <si>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</si>
  <si>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</si>
  <si>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</si>
  <si>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</si>
  <si>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</si>
  <si>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</si>
  <si>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</si>
  <si>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</si>
  <si>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</si>
  <si>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</si>
  <si>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</si>
  <si>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</si>
  <si>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</si>
  <si>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</si>
  <si>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</si>
  <si>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</si>
  <si>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</si>
  <si>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</si>
  <si>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</si>
  <si>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</si>
  <si>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</si>
  <si>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</si>
  <si>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</si>
  <si>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</si>
  <si>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</si>
  <si>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</si>
  <si>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</si>
  <si>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</si>
  <si>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</si>
  <si>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</si>
  <si>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</si>
  <si>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</si>
  <si>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</si>
  <si>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</si>
  <si>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</si>
  <si>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</si>
  <si>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</si>
  <si>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</si>
  <si>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</si>
  <si>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</si>
  <si>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</si>
  <si>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</si>
  <si>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</si>
  <si>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</si>
  <si>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</si>
  <si>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</si>
  <si>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</si>
  <si>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</si>
  <si>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</si>
  <si>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</si>
  <si>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</si>
  <si>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</si>
  <si>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</si>
  <si>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</si>
  <si>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</si>
  <si>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</si>
  <si>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</si>
  <si>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</si>
  <si>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</si>
  <si>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</si>
  <si>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</si>
  <si>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</si>
  <si>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</si>
  <si>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</si>
  <si>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</si>
  <si>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</si>
  <si>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</si>
  <si>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</si>
  <si>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</si>
  <si>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</si>
  <si>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</si>
  <si>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</si>
  <si>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</si>
  <si>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</si>
  <si>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</si>
  <si>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</si>
  <si>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</si>
  <si>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</si>
  <si>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</si>
  <si>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</si>
  <si>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</si>
  <si>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</si>
  <si>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</si>
  <si>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</si>
  <si>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</si>
  <si>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</si>
  <si>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</si>
  <si>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</si>
  <si>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</si>
  <si>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</si>
  <si>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</si>
  <si>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</si>
  <si>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</si>
  <si>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</si>
  <si>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</si>
  <si>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</si>
  <si>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</si>
  <si>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</si>
  <si>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</si>
  <si>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</si>
  <si>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</si>
  <si>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</si>
  <si>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</si>
  <si>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</si>
  <si>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</si>
  <si>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</si>
  <si>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</si>
  <si>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</si>
  <si>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</si>
  <si>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</si>
  <si>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</si>
  <si>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</si>
  <si>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</si>
  <si>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</si>
  <si>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</si>
  <si>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</si>
  <si>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</si>
  <si>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</si>
  <si>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</si>
  <si>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</si>
  <si>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</si>
  <si>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</si>
  <si>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</si>
  <si>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</si>
  <si>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</si>
  <si>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</si>
  <si>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</si>
  <si>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</si>
  <si>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</si>
  <si>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</si>
  <si>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</si>
  <si>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</si>
  <si>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</si>
  <si>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</si>
  <si>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</si>
  <si>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</si>
  <si>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</si>
  <si>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</si>
  <si>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</si>
  <si>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</si>
  <si>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</si>
  <si>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</si>
  <si>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</si>
  <si>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</si>
  <si>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</si>
  <si>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</si>
  <si>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</si>
  <si>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</si>
  <si>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</si>
  <si>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</si>
  <si>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</si>
  <si>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</si>
  <si>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</si>
  <si>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</si>
  <si>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</si>
  <si>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</si>
  <si>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</si>
  <si>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</si>
  <si>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</si>
  <si>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</si>
  <si>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</si>
  <si>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</si>
  <si>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</si>
  <si>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</si>
  <si>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</si>
  <si>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</si>
  <si>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</si>
  <si>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</si>
  <si>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</si>
  <si>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</si>
  <si>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</si>
  <si>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</si>
  <si>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</si>
  <si>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</si>
  <si>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</si>
  <si>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</si>
  <si>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</si>
  <si>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</si>
  <si>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</si>
  <si>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</si>
  <si>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</si>
  <si>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</si>
  <si>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</si>
  <si>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</si>
  <si>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</si>
  <si>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</si>
  <si>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</si>
  <si>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</si>
  <si>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</si>
  <si>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</si>
  <si>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</si>
  <si>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</si>
  <si>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</si>
  <si>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</si>
  <si>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</si>
  <si>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</si>
  <si>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</si>
  <si>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</si>
  <si>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</si>
  <si>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</si>
  <si>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</si>
  <si>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</si>
  <si>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</si>
  <si>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</si>
  <si>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</si>
  <si>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</si>
  <si>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</si>
  <si>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</si>
  <si>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</si>
  <si>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</si>
  <si>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</si>
  <si>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</si>
  <si>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</si>
  <si>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</si>
  <si>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</si>
  <si>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</si>
  <si>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</si>
  <si>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</si>
  <si>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</si>
  <si>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</si>
  <si>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</si>
  <si>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</si>
  <si>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</si>
  <si>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</si>
  <si>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</si>
  <si>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</si>
  <si>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</si>
  <si>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</si>
  <si>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</si>
  <si>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</si>
  <si>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</si>
  <si>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</si>
  <si>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</si>
  <si>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</si>
  <si>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</si>
  <si>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</si>
  <si>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</si>
  <si>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</si>
  <si>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</si>
  <si>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</si>
  <si>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</si>
  <si>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</si>
  <si>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</si>
  <si>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</si>
  <si>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</si>
  <si>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</si>
  <si>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</si>
  <si>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</si>
  <si>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</si>
  <si>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</si>
  <si>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</si>
  <si>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</si>
  <si>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</si>
  <si>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</si>
  <si>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</si>
  <si>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</si>
  <si>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</si>
  <si>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</si>
  <si>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</si>
  <si>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</si>
  <si>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</si>
  <si>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</si>
  <si>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</si>
  <si>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</si>
  <si>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</si>
  <si>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</si>
  <si>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</si>
  <si>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</si>
  <si>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</si>
  <si>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</si>
  <si>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</si>
  <si>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</si>
  <si>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</si>
  <si>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</si>
  <si>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</si>
  <si>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</si>
  <si>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</si>
  <si>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</si>
  <si>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</si>
  <si>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</si>
  <si>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</si>
  <si>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</si>
  <si>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</si>
  <si>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</si>
  <si>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</si>
  <si>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</si>
  <si>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</si>
  <si>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</si>
  <si>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</si>
  <si>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</si>
  <si>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</si>
  <si>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</si>
  <si>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</si>
  <si>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</si>
  <si>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</si>
  <si>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</si>
  <si>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</si>
  <si>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</si>
  <si>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</si>
  <si>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</si>
  <si>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</si>
  <si>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</si>
  <si>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</si>
  <si>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</si>
  <si>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</si>
  <si>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</si>
  <si>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</si>
  <si>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</si>
  <si>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</si>
  <si>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</si>
  <si>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</si>
  <si>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</si>
  <si>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</si>
  <si>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</si>
  <si>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</si>
  <si>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</si>
  <si>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</si>
  <si>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</si>
  <si>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</si>
  <si>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</si>
  <si>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</si>
  <si>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</si>
  <si>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</si>
  <si>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</si>
  <si>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</si>
  <si>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</si>
  <si>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</si>
  <si>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</si>
  <si>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</si>
  <si>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</si>
  <si>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</si>
  <si>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</si>
  <si>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</si>
  <si>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</si>
  <si>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</si>
  <si>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</si>
  <si>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</si>
  <si>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</si>
  <si>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</si>
  <si>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</si>
  <si>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</si>
  <si>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</si>
  <si>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</si>
  <si>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</si>
  <si>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</si>
  <si>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</si>
  <si>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</si>
  <si>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</si>
  <si>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</si>
  <si>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</si>
  <si>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</si>
  <si>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</si>
  <si>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</si>
  <si>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</si>
  <si>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</si>
  <si>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</si>
  <si>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</si>
  <si>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</si>
  <si>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</si>
  <si>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</si>
  <si>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</si>
  <si>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</si>
  <si>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</si>
  <si>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</si>
  <si>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</si>
  <si>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</si>
  <si>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</si>
  <si>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</si>
  <si>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</si>
  <si>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</si>
  <si>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</si>
  <si>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</si>
  <si>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</si>
  <si>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</si>
  <si>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</si>
  <si>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</si>
  <si>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</si>
  <si>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</si>
  <si>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</si>
  <si>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</si>
  <si>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</si>
  <si>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</si>
  <si>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</si>
  <si>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</si>
  <si>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</si>
  <si>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</si>
  <si>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</si>
  <si>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</si>
  <si>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</si>
  <si>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</si>
  <si>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</si>
  <si>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</si>
  <si>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</si>
  <si>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</si>
  <si>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</si>
  <si>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</si>
  <si>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</si>
  <si>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</si>
  <si>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</si>
  <si>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</si>
  <si>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</si>
  <si>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</si>
  <si>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</si>
  <si>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</si>
  <si>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</si>
  <si>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</si>
  <si>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</si>
  <si>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</si>
  <si>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</si>
  <si>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</si>
  <si>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</si>
  <si>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</si>
  <si>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</si>
  <si>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</si>
  <si>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</si>
  <si>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</si>
  <si>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</si>
  <si>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</si>
  <si>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</si>
  <si>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</si>
  <si>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</si>
  <si>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</si>
  <si>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</si>
  <si>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</si>
  <si>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</si>
  <si>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</si>
  <si>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</si>
  <si>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</si>
  <si>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</si>
  <si>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</si>
  <si>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</si>
  <si>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</si>
  <si>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</si>
  <si>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</si>
  <si>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</si>
  <si>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</si>
  <si>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</si>
  <si>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</si>
  <si>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</si>
  <si>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</si>
  <si>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</si>
  <si>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</si>
  <si>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</si>
  <si>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</si>
  <si>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</si>
  <si>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</si>
  <si>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</si>
  <si>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</si>
  <si>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</si>
  <si>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</si>
  <si>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</si>
  <si>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</si>
  <si>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</si>
  <si>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</si>
  <si>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</si>
  <si>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</si>
  <si>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</si>
  <si>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</si>
  <si>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</si>
  <si>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</si>
  <si>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</si>
  <si>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</si>
  <si>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</si>
  <si>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</si>
  <si>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</si>
  <si>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</si>
  <si>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</si>
  <si>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</si>
  <si>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</si>
  <si>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</si>
  <si>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</si>
  <si>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</si>
  <si>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</si>
  <si>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</si>
  <si>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</si>
  <si>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</si>
  <si>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</si>
  <si>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</si>
  <si>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</si>
  <si>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</si>
  <si>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</si>
  <si>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</si>
  <si>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</si>
  <si>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</si>
  <si>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</si>
  <si>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</si>
  <si>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</si>
  <si>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</si>
  <si>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</si>
  <si>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</si>
  <si>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</si>
  <si>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</si>
  <si>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</si>
  <si>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</si>
  <si>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</si>
  <si>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</si>
  <si>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</si>
  <si>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</si>
  <si>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</si>
  <si>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</si>
  <si>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</si>
  <si>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</si>
  <si>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</si>
  <si>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</si>
  <si>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</si>
  <si>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</si>
  <si>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</si>
  <si>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</si>
  <si>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</si>
  <si>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</si>
  <si>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</si>
  <si>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</si>
  <si>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</si>
  <si>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</si>
  <si>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</si>
  <si>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</si>
  <si>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</si>
  <si>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</si>
  <si>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</si>
  <si>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</si>
  <si>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</si>
  <si>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</si>
  <si>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</si>
  <si>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</si>
  <si>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</si>
  <si>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</si>
  <si>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</si>
  <si>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</si>
  <si>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</si>
  <si>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</si>
  <si>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</si>
  <si>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</si>
  <si>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</si>
  <si>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</si>
  <si>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</si>
  <si>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</si>
  <si>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</si>
  <si>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</si>
  <si>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</si>
  <si>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</si>
  <si>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</si>
  <si>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</si>
  <si>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</si>
  <si>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</si>
  <si>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</si>
  <si>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</si>
  <si>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</si>
  <si>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</si>
  <si>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</si>
  <si>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</si>
  <si>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</si>
  <si>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</si>
  <si>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</si>
  <si>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</si>
  <si>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</si>
  <si>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</si>
  <si>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</si>
  <si>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</si>
  <si>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</si>
  <si>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</si>
  <si>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</si>
  <si>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</si>
  <si>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</si>
  <si>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</si>
  <si>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</si>
  <si>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</si>
  <si>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</si>
  <si>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</si>
  <si>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</si>
  <si>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</si>
  <si>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</si>
  <si>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</si>
  <si>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</si>
  <si>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</si>
  <si>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</si>
  <si>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</si>
  <si>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</si>
  <si>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</si>
  <si>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</si>
  <si>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</si>
  <si>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</si>
  <si>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</si>
  <si>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</si>
  <si>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</si>
  <si>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</si>
  <si>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</si>
  <si>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</si>
  <si>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</si>
  <si>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</si>
  <si>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</si>
  <si>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</si>
  <si>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</si>
  <si>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</si>
  <si>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</si>
  <si>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</si>
  <si>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</si>
  <si>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</si>
  <si>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</si>
  <si>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</si>
  <si>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</si>
  <si>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</si>
  <si>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</si>
  <si>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</si>
  <si>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</si>
  <si>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</si>
  <si>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</si>
  <si>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</si>
  <si>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</si>
  <si>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</si>
  <si>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</si>
  <si>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</si>
  <si>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</si>
  <si>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</si>
  <si>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</si>
  <si>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</si>
  <si>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</si>
  <si>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</si>
  <si>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</si>
  <si>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</si>
  <si>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</si>
  <si>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</si>
  <si>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</si>
  <si>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</si>
  <si>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</si>
  <si>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</si>
  <si>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</si>
  <si>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</si>
  <si>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</si>
  <si>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</si>
  <si>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</si>
  <si>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</si>
  <si>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</si>
  <si>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</si>
  <si>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</si>
  <si>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</si>
  <si>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</si>
  <si>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</si>
  <si>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</si>
  <si>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</si>
  <si>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</si>
  <si>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</si>
  <si>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</si>
  <si>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</si>
  <si>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</si>
  <si>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</si>
  <si>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</si>
  <si>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</si>
  <si>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</si>
  <si>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</si>
  <si>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</si>
  <si>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</si>
  <si>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</si>
  <si>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</si>
  <si>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</si>
  <si>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</si>
  <si>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</si>
  <si>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</si>
  <si>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</si>
  <si>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</si>
  <si>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</si>
  <si>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</si>
  <si>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</si>
  <si>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</si>
  <si>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</si>
  <si>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</si>
  <si>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</si>
  <si>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</si>
  <si>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</si>
  <si>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</si>
  <si>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</si>
  <si>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</si>
  <si>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</si>
  <si>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</si>
  <si>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</si>
  <si>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</si>
  <si>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</si>
  <si>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</si>
  <si>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</si>
  <si>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</si>
  <si>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</si>
  <si>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</si>
  <si>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</si>
  <si>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</si>
  <si>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</si>
  <si>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</si>
  <si>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</si>
  <si>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</si>
  <si>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</si>
  <si>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</si>
  <si>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</si>
  <si>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</si>
  <si>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</si>
  <si>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</si>
  <si>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</si>
  <si>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</si>
  <si>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</si>
  <si>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</si>
  <si>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</si>
  <si>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</si>
  <si>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</si>
  <si>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</si>
  <si>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</si>
  <si>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</si>
  <si>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</si>
  <si>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</si>
  <si>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</si>
  <si>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</si>
  <si>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</si>
  <si>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</si>
  <si>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</si>
  <si>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</si>
  <si>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</si>
  <si>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</si>
  <si>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</si>
  <si>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</si>
  <si>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</si>
  <si>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</si>
  <si>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</si>
  <si>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</si>
  <si>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</si>
  <si>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</si>
  <si>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</si>
  <si>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</si>
  <si>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</si>
  <si>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</si>
  <si>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</si>
  <si>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</si>
  <si>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</si>
  <si>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</si>
  <si>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</si>
  <si>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</si>
  <si>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</si>
  <si>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</si>
  <si>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</si>
  <si>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</si>
  <si>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</si>
  <si>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</si>
  <si>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</si>
  <si>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</si>
  <si>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</si>
  <si>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</si>
  <si>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</si>
  <si>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</si>
  <si>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</si>
  <si>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</si>
  <si>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</si>
  <si>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</si>
  <si>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</si>
  <si>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</si>
  <si>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</si>
  <si>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</si>
  <si>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</si>
  <si>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</si>
  <si>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</si>
  <si>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</si>
  <si>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</si>
  <si>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</si>
  <si>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</si>
  <si>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</si>
  <si>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</si>
  <si>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</si>
  <si>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</si>
  <si>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</si>
  <si>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</si>
  <si>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</si>
  <si>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</si>
  <si>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</si>
  <si>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</si>
  <si>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</si>
  <si>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</si>
  <si>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</si>
  <si>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</si>
  <si>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</si>
  <si>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</si>
  <si>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</si>
  <si>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</si>
  <si>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</si>
  <si>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</si>
  <si>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</si>
  <si>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</si>
  <si>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</si>
  <si>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</si>
  <si>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</si>
  <si>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</si>
  <si>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</si>
  <si>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</si>
  <si>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</si>
  <si>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</si>
  <si>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</si>
  <si>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</si>
  <si>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</si>
  <si>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</si>
  <si>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</si>
  <si>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</si>
  <si>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</si>
  <si>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</si>
  <si>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</si>
  <si>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</si>
  <si>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</si>
  <si>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</si>
  <si>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</si>
  <si>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</si>
  <si>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</si>
  <si>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</si>
  <si>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</si>
  <si>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</si>
  <si>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</si>
  <si>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</si>
  <si>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</si>
  <si>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</si>
  <si>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</si>
  <si>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</si>
  <si>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</si>
  <si>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</si>
  <si>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</si>
  <si>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</si>
  <si>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</si>
  <si>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</si>
  <si>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</si>
  <si>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</si>
  <si>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</si>
  <si>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</si>
  <si>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</si>
  <si>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</si>
  <si>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</si>
  <si>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</si>
  <si>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</si>
  <si>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</si>
  <si>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</si>
  <si>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</si>
  <si>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</si>
  <si>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</si>
  <si>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</si>
  <si>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</si>
  <si>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</si>
  <si>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</si>
  <si>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</si>
  <si>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</si>
  <si>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</si>
  <si>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</si>
  <si>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</si>
  <si>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</si>
  <si>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</si>
  <si>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</si>
  <si>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</si>
  <si>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</si>
  <si>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</si>
  <si>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</si>
  <si>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</si>
  <si>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</si>
  <si>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</si>
  <si>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</si>
  <si>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</si>
  <si>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</si>
  <si>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</si>
  <si>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</si>
  <si>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</si>
  <si>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</si>
  <si>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</si>
  <si>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</si>
  <si>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</si>
  <si>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</si>
  <si>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</si>
  <si>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</si>
  <si>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</si>
  <si>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</si>
  <si>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</si>
  <si>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</si>
  <si>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</si>
  <si>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</si>
  <si>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</si>
  <si>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</si>
  <si>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</si>
  <si>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</si>
  <si>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</si>
  <si>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</si>
  <si>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</si>
  <si>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</si>
  <si>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</si>
  <si>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</si>
  <si>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</si>
  <si>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</si>
  <si>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</si>
  <si>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</si>
  <si>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</si>
  <si>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</si>
  <si>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</si>
  <si>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</si>
  <si>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</si>
  <si>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</si>
  <si>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</si>
  <si>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</si>
  <si>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</si>
  <si>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</si>
  <si>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</si>
  <si>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</si>
  <si>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</si>
  <si>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</si>
  <si>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</si>
  <si>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</si>
  <si>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</si>
  <si>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</si>
  <si>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</si>
  <si>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</si>
  <si>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</si>
  <si>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</si>
  <si>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</si>
  <si>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</si>
  <si>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</si>
  <si>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</si>
  <si>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</si>
  <si>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</si>
  <si>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</si>
  <si>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</si>
  <si>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</si>
  <si>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</si>
  <si>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</si>
  <si>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</si>
  <si>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</si>
  <si>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</si>
  <si>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</si>
  <si>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</si>
  <si>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</si>
  <si>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</si>
  <si>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</si>
  <si>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</si>
  <si>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</si>
  <si>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</si>
  <si>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</si>
  <si>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</si>
  <si>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</si>
  <si>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</si>
  <si>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</si>
  <si>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</si>
  <si>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</si>
  <si>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</si>
  <si>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</si>
  <si>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</si>
  <si>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</si>
  <si>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</si>
  <si>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</si>
  <si>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</si>
  <si>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</si>
  <si>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</si>
  <si>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</si>
  <si>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</si>
  <si>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</si>
  <si>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</si>
  <si>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</si>
  <si>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</si>
  <si>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</si>
  <si>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</si>
  <si>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</si>
  <si>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</si>
  <si>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</si>
  <si>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</si>
  <si>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</si>
  <si>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</si>
  <si>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</si>
  <si>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</si>
  <si>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</si>
  <si>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</si>
  <si>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</si>
  <si>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</si>
  <si>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</si>
  <si>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</si>
  <si>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</si>
  <si>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</si>
  <si>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</si>
  <si>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</si>
  <si>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</si>
  <si>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</si>
  <si>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</si>
  <si>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</si>
  <si>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</si>
  <si>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</si>
  <si>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</si>
  <si>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</si>
  <si>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</si>
  <si>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</si>
  <si>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</si>
  <si>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</si>
  <si>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</si>
  <si>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</si>
  <si>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</si>
  <si>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</si>
  <si>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</si>
  <si>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</si>
  <si>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</si>
  <si>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</si>
  <si>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</si>
  <si>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</si>
  <si>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</si>
  <si>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</si>
  <si>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</si>
  <si>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</si>
  <si>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</si>
  <si>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</si>
  <si>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</si>
  <si>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</si>
  <si>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</si>
  <si>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</si>
  <si>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</si>
  <si>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</si>
  <si>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</si>
  <si>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</si>
  <si>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</si>
  <si>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</si>
  <si>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</si>
  <si>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</si>
  <si>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</si>
  <si>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</si>
  <si>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</si>
  <si>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</si>
  <si>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</si>
  <si>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</si>
  <si>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</si>
  <si>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</si>
  <si>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</si>
  <si>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</si>
  <si>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</si>
  <si>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</si>
  <si>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</si>
  <si>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</si>
  <si>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</si>
  <si>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</si>
  <si>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</si>
  <si>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</si>
  <si>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</si>
  <si>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</si>
  <si>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</si>
  <si>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</si>
  <si>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</si>
  <si>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</si>
  <si>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</si>
  <si>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</si>
  <si>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</si>
  <si>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</si>
  <si>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</si>
  <si>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</si>
  <si>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</si>
  <si>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</si>
  <si>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</si>
  <si>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</si>
  <si>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</si>
  <si>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</si>
  <si>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</si>
  <si>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</si>
  <si>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</si>
  <si>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</si>
  <si>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</si>
  <si>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</si>
  <si>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</si>
  <si>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</si>
  <si>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</si>
  <si>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</si>
  <si>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</si>
  <si>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</si>
  <si>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</si>
  <si>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</si>
  <si>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</si>
  <si>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</si>
  <si>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</si>
  <si>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</si>
  <si>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</si>
  <si>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</si>
  <si>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</si>
  <si>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</si>
  <si>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</si>
  <si>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</si>
  <si>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</si>
  <si>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</si>
  <si>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</si>
  <si>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</si>
  <si>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</si>
  <si>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</si>
  <si>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</si>
  <si>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</si>
  <si>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</si>
  <si>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</si>
  <si>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</si>
  <si>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</si>
  <si>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</si>
  <si>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</si>
  <si>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</si>
  <si>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</si>
  <si>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</si>
  <si>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</si>
  <si>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</si>
  <si>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</si>
  <si>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</si>
  <si>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</si>
  <si>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</si>
  <si>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</si>
  <si>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</si>
  <si>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</si>
  <si>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</si>
  <si>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</si>
  <si>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</si>
  <si>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</si>
  <si>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</si>
  <si>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</si>
  <si>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</si>
  <si>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</si>
  <si>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</si>
  <si>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</si>
  <si>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</si>
  <si>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</si>
  <si>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</si>
  <si>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</si>
  <si>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</si>
  <si>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</si>
  <si>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</si>
  <si>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</si>
  <si>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</si>
  <si>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</si>
  <si>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</si>
  <si>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</si>
  <si>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</si>
  <si>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</si>
  <si>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</si>
  <si>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</si>
  <si>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</si>
  <si>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</si>
  <si>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</si>
  <si>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</si>
  <si>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</si>
  <si>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</si>
  <si>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</si>
  <si>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</si>
  <si>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</si>
  <si>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</si>
  <si>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</si>
  <si>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</si>
  <si>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</si>
  <si>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</si>
  <si>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</si>
  <si>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</si>
  <si>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</si>
  <si>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</si>
  <si>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</si>
  <si>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</si>
  <si>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</si>
  <si>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</si>
  <si>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</si>
  <si>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</si>
  <si>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</si>
  <si>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</si>
  <si>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</si>
  <si>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</si>
  <si>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</si>
  <si>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</si>
  <si>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</si>
  <si>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</si>
  <si>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</si>
  <si>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</si>
  <si>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</si>
  <si>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</si>
  <si>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</si>
  <si>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</si>
  <si>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</si>
  <si>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</si>
  <si>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</si>
  <si>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</si>
  <si>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</si>
  <si>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</si>
  <si>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</si>
  <si>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</si>
  <si>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</si>
  <si>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</si>
  <si>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</si>
  <si>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</si>
  <si>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</si>
  <si>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</si>
  <si>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</si>
  <si>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</si>
  <si>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</si>
  <si>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</si>
  <si>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</si>
  <si>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</si>
  <si>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</si>
  <si>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</si>
  <si>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</si>
  <si>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</si>
  <si>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</si>
  <si>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</si>
  <si>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</si>
  <si>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</si>
  <si>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</si>
  <si>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</si>
  <si>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</si>
  <si>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</si>
  <si>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</si>
  <si>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</si>
  <si>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</si>
  <si>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</si>
  <si>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</si>
  <si>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</si>
  <si>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</si>
  <si>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</si>
  <si>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</si>
  <si>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</si>
  <si>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</si>
  <si>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</si>
  <si>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</si>
  <si>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</si>
  <si>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</si>
  <si>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</si>
  <si>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</si>
  <si>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</si>
  <si>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</si>
  <si>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</si>
  <si>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</si>
  <si>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</si>
  <si>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</si>
  <si>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</si>
  <si>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</si>
  <si>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</si>
  <si>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</si>
  <si>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</si>
  <si>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</si>
  <si>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</si>
  <si>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</si>
  <si>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</si>
  <si>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</si>
  <si>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</si>
  <si>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</si>
  <si>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</si>
  <si>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</si>
  <si>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</si>
  <si>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</si>
  <si>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</si>
  <si>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</si>
  <si>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</si>
  <si>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</si>
  <si>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</si>
  <si>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</si>
  <si>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</si>
  <si>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</si>
  <si>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</si>
  <si>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</si>
  <si>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</si>
  <si>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</si>
  <si>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</si>
  <si>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</si>
  <si>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</si>
  <si>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</si>
  <si>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</si>
  <si>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</si>
  <si>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</si>
  <si>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</si>
  <si>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</si>
  <si>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</si>
  <si>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</si>
  <si>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</si>
  <si>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</si>
  <si>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</si>
  <si>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</si>
  <si>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</si>
  <si>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</si>
  <si>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</si>
  <si>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</si>
  <si>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</si>
  <si>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</si>
  <si>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</si>
  <si>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</si>
  <si>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</si>
  <si>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</si>
  <si>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</si>
  <si>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</si>
  <si>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</si>
  <si>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</si>
  <si>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</si>
  <si>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</si>
  <si>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</si>
  <si>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</si>
  <si>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</si>
  <si>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</si>
  <si>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</si>
  <si>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</si>
  <si>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</si>
  <si>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</si>
  <si>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</si>
  <si>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</si>
  <si>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</si>
  <si>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</si>
  <si>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</si>
  <si>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</si>
  <si>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</si>
  <si>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</si>
  <si>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</si>
  <si>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</si>
  <si>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</si>
  <si>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</si>
  <si>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</si>
  <si>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</si>
  <si>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</si>
  <si>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</si>
  <si>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</si>
  <si>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</si>
  <si>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</si>
  <si>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</si>
  <si>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</si>
  <si>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</si>
  <si>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</si>
  <si>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</si>
  <si>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</si>
  <si>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</si>
  <si>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</si>
  <si>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</si>
  <si>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</si>
  <si>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</si>
  <si>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</si>
  <si>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</si>
  <si>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</si>
  <si>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</si>
  <si>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</si>
  <si>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</si>
  <si>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</si>
  <si>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</si>
  <si>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</si>
  <si>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</si>
  <si>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</si>
  <si>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</si>
  <si>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</si>
  <si>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</si>
  <si>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</si>
  <si>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</si>
  <si>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</si>
  <si>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</si>
  <si>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</si>
  <si>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</si>
  <si>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</si>
  <si>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</si>
  <si>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</si>
  <si>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</si>
  <si>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</si>
  <si>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</si>
  <si>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</si>
  <si>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</si>
  <si>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</si>
  <si>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</si>
  <si>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</si>
  <si>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</si>
  <si>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</si>
  <si>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</si>
  <si>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</si>
  <si>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</si>
  <si>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</si>
  <si>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</si>
  <si>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</si>
  <si>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</si>
  <si>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</si>
  <si>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</si>
  <si>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</si>
  <si>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</si>
  <si>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</si>
  <si>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</si>
  <si>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</si>
  <si>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</si>
  <si>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</si>
  <si>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</si>
  <si>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</si>
  <si>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</si>
  <si>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</si>
  <si>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</si>
  <si>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</si>
  <si>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</si>
  <si>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</si>
  <si>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</si>
  <si>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</si>
  <si>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</si>
  <si>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</si>
  <si>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</si>
  <si>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</si>
  <si>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</si>
  <si>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</si>
  <si>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</si>
  <si>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</si>
  <si>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</si>
  <si>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</si>
  <si>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</si>
  <si>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</si>
  <si>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</si>
  <si>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</si>
  <si>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</si>
  <si>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</si>
  <si>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</si>
  <si>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</si>
  <si>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</si>
  <si>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</si>
  <si>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</si>
  <si>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</si>
  <si>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</si>
  <si>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</si>
  <si>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</si>
  <si>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</si>
  <si>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</si>
  <si>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</si>
  <si>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</si>
  <si>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</si>
  <si>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</si>
  <si>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</si>
  <si>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</si>
  <si>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</si>
  <si>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</si>
  <si>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</si>
  <si>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</si>
  <si>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</si>
  <si>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</si>
  <si>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</si>
  <si>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</si>
  <si>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</si>
  <si>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</si>
  <si>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</si>
  <si>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</si>
  <si>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</si>
  <si>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</si>
  <si>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</si>
  <si>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</si>
  <si>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</si>
  <si>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</si>
  <si>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</si>
  <si>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</si>
  <si>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</si>
  <si>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</si>
  <si>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</si>
  <si>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</si>
  <si>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</si>
  <si>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</si>
  <si>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</si>
  <si>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</si>
  <si>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</si>
  <si>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</si>
  <si>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</si>
  <si>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</si>
  <si>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</si>
  <si>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</si>
  <si>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</si>
  <si>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</si>
  <si>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</si>
  <si>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</si>
  <si>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</si>
  <si>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</si>
  <si>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</si>
  <si>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</si>
  <si>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</si>
  <si>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</si>
  <si>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</si>
  <si>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</si>
  <si>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</si>
  <si>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</si>
  <si>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</si>
  <si>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</si>
  <si>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</si>
  <si>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</si>
  <si>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</si>
  <si>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</si>
  <si>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</si>
  <si>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</si>
  <si>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</si>
  <si>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</si>
  <si>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</si>
  <si>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</si>
  <si>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</si>
  <si>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</si>
  <si>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</si>
  <si>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</si>
  <si>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</si>
  <si>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</si>
  <si>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</si>
  <si>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</si>
  <si>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</si>
  <si>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</si>
  <si>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</si>
  <si>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</si>
  <si>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</si>
  <si>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</si>
  <si>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</si>
  <si>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</si>
  <si>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</si>
  <si>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</si>
  <si>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</si>
  <si>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</si>
  <si>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</si>
  <si>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</si>
  <si>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</si>
  <si>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</si>
  <si>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</si>
  <si>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</si>
  <si>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</si>
  <si>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</si>
  <si>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</si>
  <si>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</si>
  <si>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</si>
  <si>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</si>
  <si>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</si>
  <si>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</si>
  <si>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</si>
  <si>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</si>
  <si>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</si>
  <si>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</si>
  <si>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</si>
  <si>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</si>
  <si>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</si>
  <si>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</si>
  <si>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</si>
  <si>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</si>
  <si>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</si>
  <si>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</si>
  <si>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</si>
  <si>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</si>
  <si>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</si>
  <si>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</si>
  <si>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</si>
  <si>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</si>
  <si>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</si>
  <si>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</si>
  <si>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</si>
  <si>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</si>
  <si>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</si>
  <si>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</si>
  <si>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</si>
  <si>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</si>
  <si>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</si>
  <si>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</si>
  <si>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</si>
  <si>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</si>
  <si>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</si>
  <si>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</si>
  <si>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</si>
  <si>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</si>
  <si>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</si>
  <si>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</si>
  <si>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</si>
  <si>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</si>
  <si>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</si>
  <si>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</si>
  <si>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</si>
  <si>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</si>
  <si>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</si>
  <si>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</si>
  <si>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</si>
  <si>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</si>
  <si>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</si>
  <si>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</si>
  <si>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</si>
  <si>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</si>
  <si>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</si>
  <si>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</si>
  <si>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</si>
  <si>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</si>
  <si>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</si>
  <si>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</si>
  <si>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</si>
  <si>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</si>
  <si>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</si>
  <si>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</si>
  <si>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</si>
  <si>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</si>
  <si>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</si>
  <si>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</si>
  <si>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</si>
  <si>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</si>
  <si>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</si>
  <si>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</si>
  <si>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</si>
  <si>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</si>
  <si>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</si>
  <si>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</si>
  <si>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</si>
  <si>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</si>
  <si>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</si>
  <si>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</si>
  <si>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</si>
  <si>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</si>
  <si>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</si>
  <si>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</si>
  <si>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</si>
  <si>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</si>
  <si>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</si>
  <si>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</si>
  <si>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</si>
  <si>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</si>
  <si>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</si>
  <si>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</si>
  <si>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</si>
  <si>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</si>
  <si>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</si>
  <si>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</si>
  <si>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</si>
  <si>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</si>
  <si>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</si>
  <si>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</si>
  <si>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</si>
  <si>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</si>
  <si>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</si>
  <si>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</si>
  <si>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</si>
  <si>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</si>
  <si>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</si>
  <si>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</si>
  <si>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</si>
  <si>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</si>
  <si>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</si>
  <si>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</si>
  <si>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</si>
  <si>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</si>
  <si>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</si>
  <si>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</si>
  <si>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</si>
  <si>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</si>
  <si>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</si>
  <si>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</si>
  <si>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</si>
  <si>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</si>
  <si>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</si>
  <si>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</si>
  <si>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</si>
  <si>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</si>
  <si>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</si>
  <si>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</si>
  <si>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</si>
  <si>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</si>
  <si>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</si>
  <si>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</si>
  <si>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</si>
  <si>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</si>
  <si>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</si>
  <si>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</si>
  <si>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</si>
  <si>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</si>
  <si>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</si>
  <si>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</si>
  <si>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</si>
  <si>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</si>
  <si>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</si>
  <si>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</si>
  <si>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</si>
  <si>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</si>
  <si>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</si>
  <si>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</si>
  <si>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</si>
  <si>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</si>
  <si>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</si>
  <si>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</si>
  <si>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</si>
  <si>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</si>
  <si>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</si>
  <si>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</si>
  <si>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</si>
  <si>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</si>
  <si>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</si>
  <si>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</si>
  <si>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</si>
  <si>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</si>
  <si>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</si>
  <si>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</si>
  <si>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</si>
  <si>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</si>
  <si>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</si>
  <si>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</si>
  <si>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</si>
  <si>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</si>
  <si>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</si>
  <si>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</si>
  <si>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</si>
  <si>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</si>
  <si>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</si>
  <si>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</si>
  <si>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</si>
  <si>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</si>
  <si>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</si>
  <si>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</si>
  <si>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</si>
  <si>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</si>
  <si>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</si>
  <si>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</si>
  <si>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</si>
  <si>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</si>
  <si>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</si>
  <si>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</si>
  <si>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</si>
  <si>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</si>
  <si>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</si>
  <si>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</si>
  <si>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</si>
  <si>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</si>
  <si>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</si>
  <si>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</si>
  <si>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</si>
  <si>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</si>
  <si>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</si>
  <si>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</si>
  <si>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</si>
  <si>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</si>
  <si>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</si>
  <si>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</si>
  <si>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</si>
  <si>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</si>
  <si>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</si>
  <si>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</si>
  <si>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</si>
  <si>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</si>
  <si>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</si>
  <si>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</si>
  <si>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</si>
  <si>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</si>
  <si>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</si>
  <si>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</si>
  <si>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</si>
  <si>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</si>
  <si>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</si>
  <si>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</si>
  <si>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</si>
  <si>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</si>
  <si>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</si>
  <si>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</si>
  <si>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</si>
  <si>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</si>
  <si>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</si>
  <si>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</si>
  <si>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</si>
  <si>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</si>
  <si>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</si>
  <si>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</si>
  <si>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</si>
  <si>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</si>
  <si>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</si>
  <si>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</si>
  <si>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</si>
  <si>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</si>
  <si>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</si>
  <si>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</si>
  <si>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</si>
  <si>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</si>
  <si>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</si>
  <si>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</si>
  <si>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</si>
  <si>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</si>
  <si>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</si>
  <si>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</si>
  <si>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</si>
  <si>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</si>
  <si>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</si>
  <si>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</si>
  <si>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</si>
  <si>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</si>
  <si>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</si>
  <si>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</si>
  <si>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</si>
  <si>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</si>
  <si>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</si>
  <si>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</si>
  <si>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</si>
  <si>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</si>
  <si>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</si>
  <si>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</si>
  <si>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</si>
  <si>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</si>
  <si>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</si>
  <si>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</si>
  <si>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</si>
  <si>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</si>
  <si>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</si>
  <si>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</si>
  <si>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</si>
  <si>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</si>
  <si>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</si>
  <si>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</si>
  <si>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</si>
  <si>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</si>
  <si>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</si>
  <si>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</si>
  <si>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</si>
  <si>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</si>
  <si>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</si>
  <si>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</si>
  <si>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</si>
  <si>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</si>
  <si>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</si>
  <si>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</si>
  <si>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</si>
  <si>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</si>
  <si>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</si>
  <si>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</si>
  <si>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</si>
  <si>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</si>
  <si>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</si>
  <si>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</si>
  <si>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</si>
  <si>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</si>
  <si>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</si>
  <si>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</si>
  <si>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</si>
  <si>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</si>
  <si>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</si>
  <si>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</si>
  <si>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</si>
  <si>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</si>
  <si>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</si>
  <si>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</si>
  <si>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</si>
  <si>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</si>
  <si>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</si>
  <si>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</si>
  <si>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</si>
  <si>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</si>
  <si>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</si>
  <si>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</si>
  <si>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</si>
  <si>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</si>
  <si>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</si>
  <si>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</si>
  <si>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</si>
  <si>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</si>
  <si>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</si>
  <si>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</si>
  <si>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</si>
  <si>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</si>
  <si>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</si>
  <si>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</si>
  <si>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</si>
  <si>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</si>
  <si>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</si>
  <si>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</si>
  <si>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</si>
  <si>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</si>
  <si>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</si>
  <si>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</si>
  <si>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</si>
  <si>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</si>
  <si>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</si>
  <si>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</si>
  <si>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</si>
  <si>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</si>
  <si>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</si>
  <si>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</si>
  <si>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</si>
  <si>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</si>
  <si>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</si>
  <si>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</si>
  <si>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</si>
  <si>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</si>
  <si>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</si>
  <si>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</si>
  <si>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</si>
  <si>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</si>
  <si>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</si>
  <si>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</si>
  <si>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</si>
  <si>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</si>
  <si>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</si>
  <si>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</si>
  <si>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</si>
  <si>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</si>
  <si>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</si>
  <si>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</si>
  <si>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</si>
  <si>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</si>
  <si>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</si>
  <si>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</si>
  <si>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</si>
  <si>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</si>
  <si>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</si>
  <si>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</si>
  <si>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</si>
  <si>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</si>
  <si>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</si>
  <si>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</si>
  <si>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</si>
  <si>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</si>
  <si>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</si>
  <si>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</si>
  <si>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</si>
  <si>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</si>
  <si>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</si>
  <si>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</si>
  <si>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</si>
  <si>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</si>
  <si>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</si>
  <si>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</si>
  <si>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</si>
  <si>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</si>
  <si>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</si>
  <si>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</si>
  <si>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</si>
  <si>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</si>
  <si>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</si>
  <si>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</si>
  <si>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</si>
  <si>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</si>
  <si>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</si>
  <si>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</si>
  <si>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</si>
  <si>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</si>
  <si>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</si>
  <si>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</si>
  <si>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</si>
  <si>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</si>
  <si>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</si>
  <si>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</si>
  <si>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</si>
  <si>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</si>
  <si>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</si>
  <si>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</si>
  <si>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</si>
  <si>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</si>
  <si>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</si>
  <si>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</si>
  <si>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</si>
  <si>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</si>
  <si>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</si>
  <si>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</si>
  <si>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</si>
  <si>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</si>
  <si>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</si>
  <si>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</si>
  <si>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</si>
  <si>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</si>
  <si>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</si>
  <si>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</si>
  <si>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</si>
  <si>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</si>
  <si>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</si>
  <si>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</si>
  <si>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</si>
  <si>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</si>
  <si>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</si>
  <si>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</si>
  <si>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</si>
  <si>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</si>
  <si>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</si>
  <si>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</si>
  <si>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</si>
  <si>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</si>
  <si>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</si>
  <si>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</si>
  <si>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</si>
  <si>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</si>
  <si>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</si>
  <si>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</si>
  <si>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</si>
  <si>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</si>
  <si>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</si>
  <si>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</si>
  <si>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</si>
  <si>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</si>
  <si>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</si>
  <si>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</si>
  <si>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</si>
  <si>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</si>
  <si>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</si>
  <si>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</si>
  <si>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</si>
  <si>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</si>
  <si>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</si>
  <si>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</si>
  <si>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</si>
  <si>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</si>
  <si>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</si>
  <si>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</si>
  <si>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</si>
  <si>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</si>
  <si>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</si>
  <si>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</si>
  <si>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</si>
  <si>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</si>
  <si>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</si>
  <si>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</si>
  <si>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</si>
  <si>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</si>
  <si>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</si>
  <si>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</si>
  <si>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</si>
  <si>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</si>
  <si>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</si>
  <si>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</si>
  <si>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</si>
  <si>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</si>
  <si>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</si>
  <si>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</si>
  <si>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</si>
  <si>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</si>
  <si>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</si>
  <si>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</si>
  <si>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</si>
  <si>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</si>
  <si>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</si>
  <si>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</si>
  <si>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</si>
  <si>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</si>
  <si>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</si>
  <si>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</si>
  <si>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</si>
  <si>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</si>
  <si>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</si>
  <si>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</si>
  <si>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</si>
  <si>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</si>
  <si>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</si>
  <si>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</si>
  <si>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</si>
  <si>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</si>
  <si>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</si>
  <si>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</si>
  <si>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</si>
  <si>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</si>
  <si>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</si>
  <si>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</si>
  <si>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</si>
  <si>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</si>
  <si>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</si>
  <si>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</si>
  <si>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</si>
  <si>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</si>
  <si>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</si>
  <si>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</si>
  <si>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</si>
  <si>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</si>
  <si>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</si>
  <si>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</si>
  <si>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</si>
  <si>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</si>
  <si>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</si>
  <si>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</si>
  <si>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</si>
  <si>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</si>
  <si>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</si>
  <si>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</si>
  <si>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</si>
  <si>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</si>
  <si>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</si>
  <si>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</si>
  <si>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</si>
  <si>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</si>
  <si>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</si>
  <si>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</si>
  <si>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</si>
  <si>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</si>
  <si>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</si>
  <si>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</si>
  <si>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</si>
  <si>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</si>
  <si>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</si>
  <si>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</si>
  <si>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</si>
  <si>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</si>
  <si>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</si>
  <si>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</si>
  <si>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</si>
  <si>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</si>
  <si>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</si>
  <si>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</si>
  <si>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</si>
  <si>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</si>
  <si>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</si>
  <si>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</si>
  <si>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</si>
  <si>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</si>
  <si>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</si>
  <si>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</si>
  <si>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</si>
  <si>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</si>
  <si>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</si>
  <si>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</si>
  <si>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</si>
  <si>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</si>
  <si>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</si>
  <si>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</si>
  <si>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</si>
  <si>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</si>
  <si>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</si>
  <si>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</si>
  <si>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</si>
  <si>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</si>
  <si>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</si>
  <si>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</si>
  <si>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</si>
  <si>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</si>
  <si>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</si>
  <si>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</si>
  <si>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</si>
  <si>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</si>
  <si>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</si>
  <si>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</si>
  <si>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</si>
  <si>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</si>
  <si>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</si>
  <si>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</si>
  <si>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</si>
  <si>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</si>
  <si>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</si>
  <si>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</si>
  <si>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</si>
  <si>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</si>
  <si>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</si>
  <si>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</si>
  <si>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</si>
  <si>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</si>
  <si>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</si>
  <si>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</si>
  <si>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</si>
  <si>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</si>
  <si>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</si>
  <si>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</si>
  <si>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</si>
  <si>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</si>
  <si>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</si>
  <si>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</si>
  <si>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</si>
  <si>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</si>
  <si>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</si>
  <si>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</si>
  <si>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</si>
  <si>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</si>
  <si>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</si>
  <si>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</si>
  <si>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</si>
  <si>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</si>
  <si>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</si>
  <si>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</si>
  <si>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</si>
  <si>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</si>
  <si>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</si>
  <si>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</si>
  <si>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</si>
  <si>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</si>
  <si>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</si>
  <si>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</si>
  <si>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</si>
  <si>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</si>
  <si>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</si>
  <si>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</si>
  <si>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</si>
  <si>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</si>
  <si>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</si>
  <si>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</si>
  <si>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</si>
  <si>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</si>
  <si>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</si>
  <si>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</si>
  <si>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</si>
  <si>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</si>
  <si>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</si>
  <si>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</si>
  <si>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</si>
  <si>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</si>
  <si>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</si>
  <si>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</si>
  <si>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</si>
  <si>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</si>
  <si>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</si>
  <si>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</si>
  <si>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</si>
  <si>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</si>
  <si>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</si>
  <si>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</si>
  <si>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</si>
  <si>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</si>
  <si>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</si>
  <si>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</si>
  <si>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</si>
  <si>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</si>
  <si>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</si>
  <si>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</si>
  <si>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</si>
  <si>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</si>
  <si>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</si>
  <si>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</si>
  <si>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</si>
  <si>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</si>
  <si>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</si>
  <si>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</si>
  <si>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</si>
  <si>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</si>
  <si>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</si>
  <si>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</si>
  <si>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</si>
  <si>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</si>
  <si>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</si>
  <si>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</si>
  <si>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</si>
  <si>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</si>
  <si>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</si>
  <si>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</si>
  <si>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</si>
  <si>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</si>
  <si>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</si>
  <si>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</si>
  <si>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</si>
  <si>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</si>
  <si>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</si>
  <si>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</si>
  <si>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</si>
  <si>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</si>
  <si>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</si>
  <si>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</si>
  <si>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</si>
  <si>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</si>
  <si>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</si>
  <si>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</si>
  <si>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</si>
  <si>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</si>
  <si>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</si>
  <si>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</si>
  <si>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</si>
  <si>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</si>
  <si>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</si>
  <si>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</si>
  <si>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</si>
  <si>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</si>
  <si>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</si>
  <si>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</si>
  <si>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</si>
  <si>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</si>
  <si>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</si>
  <si>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</si>
  <si>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</si>
  <si>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</si>
  <si>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</si>
  <si>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</si>
  <si>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</si>
  <si>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</si>
  <si>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</si>
  <si>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</si>
  <si>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</si>
  <si>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</si>
  <si>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</si>
  <si>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</si>
  <si>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</si>
  <si>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</si>
  <si>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</si>
  <si>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</si>
  <si>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</si>
  <si>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</si>
  <si>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</si>
  <si>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</si>
  <si>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</si>
  <si>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</si>
  <si>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</si>
  <si>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</si>
  <si>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</si>
  <si>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</si>
  <si>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</si>
  <si>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</si>
  <si>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</si>
  <si>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</si>
  <si>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</si>
  <si>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</si>
  <si>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</si>
  <si>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</si>
  <si>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</si>
  <si>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</si>
  <si>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</si>
  <si>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</si>
  <si>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</si>
  <si>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</si>
  <si>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</si>
  <si>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</si>
  <si>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</si>
  <si>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</si>
  <si>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</si>
  <si>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</si>
  <si>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</si>
  <si>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</si>
  <si>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</si>
  <si>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</si>
  <si>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</si>
  <si>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</si>
  <si>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</si>
  <si>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</si>
  <si>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</si>
  <si>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</si>
  <si>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</si>
  <si>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</si>
  <si>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</si>
  <si>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</si>
  <si>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</si>
  <si>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</si>
  <si>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</si>
  <si>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</si>
  <si>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</si>
  <si>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</si>
  <si>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</si>
  <si>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</si>
  <si>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</si>
  <si>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</si>
  <si>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</si>
  <si>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</si>
  <si>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</si>
  <si>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</si>
  <si>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</si>
  <si>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</si>
  <si>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</si>
  <si>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</si>
  <si>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</si>
  <si>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</si>
  <si>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</si>
  <si>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</si>
  <si>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</si>
  <si>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</si>
  <si>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</si>
  <si>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</si>
  <si>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</si>
  <si>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</si>
  <si>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</si>
  <si>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</si>
  <si>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</si>
  <si>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</si>
  <si>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</si>
  <si>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</si>
  <si>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</si>
  <si>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</si>
  <si>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</si>
  <si>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</si>
  <si>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</si>
  <si>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</si>
  <si>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</si>
  <si>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</si>
  <si>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</si>
  <si>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</si>
  <si>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</si>
  <si>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</si>
  <si>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</si>
  <si>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</si>
  <si>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</si>
  <si>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</si>
  <si>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</si>
  <si>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</si>
  <si>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</si>
  <si>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</si>
  <si>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</si>
  <si>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</si>
  <si>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</si>
  <si>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</si>
  <si>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</si>
  <si>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</si>
  <si>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</si>
  <si>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</si>
  <si>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</si>
  <si>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</si>
  <si>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</si>
  <si>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</si>
  <si>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</si>
  <si>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</si>
  <si>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</si>
  <si>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</si>
  <si>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</si>
  <si>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</si>
  <si>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</si>
  <si>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</si>
  <si>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</si>
  <si>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</si>
  <si>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</si>
  <si>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</si>
  <si>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</si>
  <si>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</si>
  <si>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</si>
  <si>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</si>
  <si>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</si>
  <si>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</si>
  <si>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</si>
  <si>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</si>
  <si>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</si>
  <si>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</si>
  <si>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</si>
  <si>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</si>
  <si>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</si>
  <si>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</si>
  <si>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</si>
  <si>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</si>
  <si>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</si>
  <si>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</si>
  <si>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</si>
  <si>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</si>
  <si>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</si>
  <si>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</si>
  <si>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</si>
  <si>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</si>
  <si>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</si>
  <si>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</si>
  <si>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</si>
  <si>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</si>
  <si>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</si>
  <si>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</si>
  <si>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</si>
  <si>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</si>
  <si>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</si>
  <si>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</si>
  <si>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</si>
  <si>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</si>
  <si>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</si>
  <si>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</si>
  <si>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</si>
  <si>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</si>
  <si>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</si>
  <si>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</si>
  <si>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</si>
  <si>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</si>
  <si>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</si>
  <si>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</si>
  <si>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</si>
  <si>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</si>
  <si>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</si>
  <si>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</si>
  <si>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</si>
  <si>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</si>
  <si>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</si>
  <si>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</si>
  <si>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</si>
  <si>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</si>
  <si>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</si>
  <si>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</si>
  <si>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</si>
  <si>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</si>
  <si>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</si>
  <si>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</si>
  <si>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</si>
  <si>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</si>
  <si>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</si>
  <si>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</si>
  <si>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</si>
  <si>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</si>
  <si>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</si>
  <si>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</si>
  <si>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</si>
  <si>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</si>
  <si>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</si>
  <si>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</si>
  <si>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</si>
  <si>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</si>
  <si>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</si>
  <si>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</si>
  <si>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</si>
  <si>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</si>
  <si>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</si>
  <si>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</si>
  <si>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</si>
  <si>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</si>
  <si>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</si>
  <si>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</si>
  <si>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</si>
  <si>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</si>
  <si>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</si>
  <si>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</si>
  <si>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</si>
  <si>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</si>
  <si>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</si>
  <si>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</si>
  <si>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</si>
  <si>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</si>
  <si>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</si>
  <si>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</si>
  <si>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</si>
  <si>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</si>
  <si>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</si>
  <si>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</si>
  <si>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</si>
  <si>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</si>
  <si>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</si>
  <si>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</si>
  <si>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</si>
  <si>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</si>
  <si>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</si>
  <si>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</si>
  <si>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</si>
  <si>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</si>
  <si>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</si>
  <si>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</si>
  <si>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</si>
  <si>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</si>
  <si>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</si>
  <si>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</si>
  <si>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</si>
  <si>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</si>
  <si>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</si>
  <si>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</si>
  <si>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</si>
  <si>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</si>
  <si>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</si>
  <si>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</si>
  <si>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</si>
  <si>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</si>
  <si>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</si>
  <si>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</si>
  <si>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</si>
  <si>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</si>
  <si>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</si>
  <si>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</si>
  <si>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</si>
  <si>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</si>
  <si>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</si>
  <si>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</si>
  <si>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</si>
  <si>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</si>
  <si>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</si>
  <si>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</si>
  <si>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</si>
  <si>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</si>
  <si>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</si>
  <si>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</si>
  <si>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</si>
  <si>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</si>
  <si>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</si>
  <si>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</si>
  <si>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</si>
  <si>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</si>
  <si>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</si>
  <si>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</si>
  <si>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</si>
  <si>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</si>
  <si>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</si>
  <si>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</si>
  <si>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</si>
  <si>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</si>
  <si>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</si>
  <si>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</si>
  <si>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</si>
  <si>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</si>
  <si>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</si>
  <si>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</si>
  <si>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</si>
  <si>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</si>
  <si>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</si>
  <si>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</si>
  <si>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</si>
  <si>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</si>
  <si>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</si>
  <si>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</si>
  <si>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</si>
  <si>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</si>
  <si>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</si>
  <si>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</si>
  <si>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</si>
  <si>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</si>
  <si>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</si>
  <si>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</si>
  <si>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</si>
  <si>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</si>
  <si>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</si>
  <si>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</si>
  <si>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</si>
  <si>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</si>
  <si>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</si>
  <si>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</si>
  <si>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</si>
  <si>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</si>
  <si>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</si>
  <si>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</si>
  <si>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</si>
  <si>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</si>
  <si>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</si>
  <si>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</si>
  <si>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</si>
  <si>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</si>
  <si>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</si>
  <si>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</si>
  <si>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</si>
  <si>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</si>
  <si>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</si>
  <si>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</si>
  <si>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</si>
  <si>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</si>
  <si>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</si>
  <si>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</si>
  <si>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</si>
  <si>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</si>
  <si>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</si>
  <si>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</si>
  <si>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</si>
  <si>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</si>
  <si>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</si>
  <si>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</si>
  <si>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</si>
  <si>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</si>
  <si>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</si>
  <si>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</si>
  <si>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</si>
  <si>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</si>
  <si>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</si>
  <si>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</si>
  <si>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</si>
  <si>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</si>
  <si>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</si>
  <si>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</si>
  <si>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</si>
  <si>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</si>
  <si>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</si>
  <si>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</si>
  <si>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</si>
  <si>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</si>
  <si>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</si>
  <si>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</si>
  <si>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</si>
  <si>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</si>
  <si>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</si>
  <si>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</si>
  <si>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</si>
  <si>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</si>
  <si>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</si>
  <si>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</si>
  <si>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</si>
  <si>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</si>
  <si>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</si>
  <si>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</si>
  <si>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</si>
  <si>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</si>
  <si>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</si>
  <si>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</si>
  <si>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</si>
  <si>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</si>
  <si>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</si>
  <si>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</si>
  <si>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</si>
  <si>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</si>
  <si>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</si>
  <si>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</si>
  <si>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</si>
  <si>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</si>
  <si>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</si>
  <si>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</si>
  <si>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</si>
  <si>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</si>
  <si>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</si>
  <si>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</si>
  <si>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</si>
  <si>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</si>
  <si>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</si>
  <si>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</si>
  <si>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</si>
  <si>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</si>
  <si>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</si>
  <si>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</si>
  <si>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</si>
  <si>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</si>
  <si>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</si>
  <si>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</si>
  <si>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</si>
  <si>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</si>
  <si>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</si>
  <si>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</si>
  <si>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</si>
  <si>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</si>
  <si>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</si>
  <si>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</si>
  <si>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</si>
  <si>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</si>
  <si>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</si>
  <si>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</si>
  <si>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</si>
  <si>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</si>
  <si>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</si>
  <si>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</si>
  <si>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</si>
  <si>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</si>
  <si>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</si>
  <si>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</si>
  <si>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</si>
  <si>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</si>
  <si>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</si>
  <si>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</si>
  <si>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</si>
  <si>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</si>
  <si>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</si>
  <si>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</si>
  <si>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</si>
  <si>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</si>
  <si>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</si>
  <si>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</si>
  <si>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</si>
  <si>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</si>
  <si>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</si>
  <si>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</si>
  <si>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</si>
  <si>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</si>
  <si>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</si>
  <si>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</si>
  <si>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</si>
  <si>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</si>
  <si>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</si>
  <si>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</si>
  <si>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</si>
  <si>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</si>
  <si>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</si>
  <si>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</si>
  <si>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</si>
  <si>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</si>
  <si>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</si>
  <si>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</si>
  <si>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</si>
  <si>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</si>
  <si>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</si>
  <si>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</si>
  <si>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</si>
  <si>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</si>
  <si>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</si>
  <si>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</si>
  <si>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</si>
  <si>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</si>
  <si>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</si>
  <si>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</si>
  <si>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</si>
  <si>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</si>
  <si>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</si>
  <si>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</si>
  <si>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</si>
  <si>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</si>
  <si>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</si>
  <si>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</si>
  <si>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</si>
  <si>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</si>
  <si>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</si>
  <si>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</si>
  <si>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</si>
  <si>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</si>
  <si>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</si>
  <si>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</si>
  <si>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</si>
  <si>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</si>
  <si>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</si>
  <si>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</si>
  <si>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</si>
  <si>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</si>
  <si>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</si>
  <si>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</si>
  <si>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</si>
  <si>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</si>
  <si>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</si>
  <si>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</si>
  <si>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</si>
  <si>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</si>
  <si>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</si>
  <si>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</si>
  <si>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</si>
  <si>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</si>
  <si>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</si>
  <si>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</si>
  <si>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</si>
  <si>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</si>
  <si>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</si>
  <si>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</si>
  <si>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</si>
  <si>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</si>
  <si>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</si>
  <si>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</si>
  <si>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</si>
  <si>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</si>
  <si>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</si>
  <si>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</si>
  <si>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</si>
  <si>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</si>
  <si>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</si>
  <si>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</si>
  <si>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</si>
  <si>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</si>
  <si>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</si>
  <si>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</si>
  <si>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</si>
  <si>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</si>
  <si>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</si>
  <si>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</si>
  <si>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</si>
  <si>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</si>
  <si>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</si>
  <si>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</si>
  <si>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</si>
  <si>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</si>
  <si>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</si>
  <si>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</si>
  <si>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</si>
  <si>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</si>
  <si>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</si>
  <si>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</si>
  <si>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</si>
  <si>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</si>
  <si>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</si>
  <si>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</si>
  <si>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</si>
  <si>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</si>
  <si>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</si>
  <si>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</si>
  <si>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</si>
  <si>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</si>
  <si>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</si>
  <si>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</si>
  <si>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</si>
  <si>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</si>
  <si>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</si>
  <si>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</si>
  <si>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</si>
  <si>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</si>
  <si>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</si>
  <si>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</si>
  <si>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</si>
  <si>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</si>
  <si>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</si>
  <si>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</si>
  <si>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</si>
  <si>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</si>
  <si>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</si>
  <si>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</si>
  <si>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</si>
  <si>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</si>
  <si>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</si>
  <si>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</si>
  <si>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</si>
  <si>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</si>
  <si>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</si>
  <si>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</si>
  <si>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</si>
  <si>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</si>
  <si>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</si>
  <si>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</si>
  <si>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</si>
  <si>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</si>
  <si>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</si>
  <si>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</si>
  <si>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</si>
  <si>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</si>
  <si>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</si>
  <si>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</si>
  <si>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</si>
  <si>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</si>
  <si>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</si>
  <si>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</si>
  <si>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</si>
  <si>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</si>
  <si>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</si>
  <si>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</si>
  <si>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</si>
  <si>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</si>
  <si>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</si>
  <si>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</si>
  <si>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</si>
  <si>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</si>
  <si>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</si>
  <si>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</si>
  <si>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</si>
  <si>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</si>
  <si>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</si>
  <si>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</si>
  <si>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</si>
  <si>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</si>
  <si>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</si>
  <si>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</si>
  <si>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</si>
  <si>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</si>
  <si>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</si>
  <si>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</si>
  <si>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</si>
  <si>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</si>
  <si>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</si>
  <si>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</si>
  <si>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</si>
  <si>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</si>
  <si>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</si>
  <si>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</si>
  <si>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</si>
  <si>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</si>
  <si>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</si>
  <si>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</si>
  <si>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</si>
  <si>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</si>
  <si>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</si>
  <si>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</si>
  <si>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</si>
  <si>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</si>
  <si>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</si>
  <si>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</si>
  <si>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</si>
  <si>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</si>
  <si>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</si>
  <si>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</si>
  <si>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</si>
  <si>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</si>
  <si>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</si>
  <si>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</si>
  <si>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</si>
  <si>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</si>
  <si>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</si>
  <si>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</si>
  <si>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</si>
  <si>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</si>
  <si>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</si>
  <si>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</si>
  <si>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</si>
  <si>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</si>
  <si>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</si>
  <si>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</si>
  <si>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</si>
  <si>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</si>
  <si>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</si>
  <si>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</si>
  <si>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</si>
  <si>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</si>
  <si>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</si>
  <si>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</si>
  <si>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</si>
  <si>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</si>
  <si>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</si>
  <si>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</si>
  <si>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</si>
  <si>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</si>
  <si>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</si>
  <si>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</si>
  <si>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</si>
  <si>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</si>
  <si>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</si>
  <si>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</si>
  <si>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</si>
  <si>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</si>
  <si>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</si>
  <si>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</si>
  <si>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</si>
  <si>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</si>
  <si>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</si>
  <si>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</si>
  <si>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</si>
  <si>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</si>
  <si>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</si>
  <si>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</si>
  <si>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</si>
  <si>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</si>
  <si>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</si>
  <si>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</si>
  <si>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</si>
  <si>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</si>
  <si>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</si>
  <si>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</si>
  <si>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</si>
  <si>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</si>
  <si>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</si>
  <si>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</si>
  <si>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</si>
  <si>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</si>
  <si>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</si>
  <si>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</si>
  <si>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</si>
  <si>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</si>
  <si>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</si>
  <si>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</si>
  <si>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</si>
  <si>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</si>
  <si>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</si>
  <si>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</si>
  <si>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</si>
  <si>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</si>
  <si>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</si>
  <si>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</si>
  <si>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</si>
  <si>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</si>
  <si>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</si>
  <si>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</si>
  <si>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</si>
  <si>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</si>
  <si>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</si>
  <si>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</si>
  <si>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</si>
  <si>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</si>
  <si>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</si>
  <si>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</si>
  <si>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</si>
  <si>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</si>
  <si>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</si>
  <si>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</si>
  <si>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</si>
  <si>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</si>
  <si>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</si>
  <si>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</si>
  <si>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</si>
  <si>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</si>
  <si>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</si>
  <si>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</si>
  <si>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</si>
  <si>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</si>
  <si>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</si>
  <si>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</si>
  <si>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</si>
  <si>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</si>
  <si>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</si>
  <si>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</si>
  <si>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</si>
  <si>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</si>
  <si>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</si>
  <si>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</si>
  <si>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</si>
  <si>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</si>
  <si>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</si>
  <si>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</si>
  <si>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</si>
  <si>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</si>
  <si>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</si>
  <si>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</si>
  <si>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</si>
  <si>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</si>
  <si>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</si>
  <si>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</si>
  <si>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</si>
  <si>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</si>
  <si>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</si>
  <si>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</si>
  <si>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</si>
  <si>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</si>
  <si>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</si>
  <si>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</si>
  <si>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</si>
  <si>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</si>
  <si>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</si>
  <si>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</si>
  <si>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</si>
  <si>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</si>
  <si>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</si>
  <si>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</si>
  <si>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</si>
  <si>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</si>
  <si>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</si>
  <si>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</si>
  <si>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</si>
  <si>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</si>
  <si>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</si>
  <si>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</si>
  <si>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</si>
  <si>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</si>
  <si>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</si>
  <si>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</si>
  <si>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</si>
  <si>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</si>
  <si>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</si>
  <si>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</si>
  <si>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</si>
  <si>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</si>
  <si>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</si>
  <si>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</si>
  <si>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</si>
  <si>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</si>
  <si>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</si>
  <si>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</si>
  <si>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</si>
  <si>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</si>
  <si>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</si>
  <si>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</si>
  <si>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</si>
  <si>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</si>
  <si>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</si>
  <si>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</si>
  <si>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</si>
  <si>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</si>
  <si>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</si>
  <si>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</si>
  <si>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</si>
  <si>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</si>
  <si>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</si>
  <si>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</si>
  <si>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</si>
  <si>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</si>
  <si>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</si>
  <si>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</si>
  <si>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</si>
  <si>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</si>
  <si>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</si>
  <si>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</si>
  <si>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</si>
  <si>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</si>
  <si>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</si>
  <si>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</si>
  <si>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</si>
  <si>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</si>
  <si>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</si>
  <si>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</si>
  <si>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</si>
  <si>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</si>
  <si>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</si>
  <si>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</si>
  <si>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</si>
  <si>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</si>
  <si>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</si>
  <si>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</si>
  <si>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</si>
  <si>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</si>
  <si>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</si>
  <si>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</si>
  <si>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</si>
  <si>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</si>
  <si>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</si>
  <si>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</si>
  <si>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</si>
  <si>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</si>
  <si>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</si>
  <si>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</si>
  <si>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</si>
  <si>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</si>
  <si>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</si>
  <si>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</si>
  <si>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</si>
  <si>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</si>
  <si>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</si>
  <si>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</si>
  <si>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</si>
  <si>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</si>
  <si>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</si>
  <si>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</si>
  <si>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</si>
  <si>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</si>
  <si>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</si>
  <si>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</si>
  <si>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</si>
  <si>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</si>
  <si>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</si>
  <si>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</si>
  <si>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</si>
  <si>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</si>
  <si>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</si>
  <si>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</si>
  <si>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</si>
  <si>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</si>
  <si>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</si>
  <si>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</si>
  <si>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</si>
  <si>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</si>
  <si>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</si>
  <si>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</si>
  <si>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</si>
  <si>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</si>
  <si>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</si>
  <si>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</si>
  <si>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</si>
  <si>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</si>
  <si>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</si>
  <si>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</si>
  <si>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</si>
  <si>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</si>
  <si>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</si>
  <si>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</si>
  <si>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</si>
  <si>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</si>
  <si>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</si>
  <si>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</si>
  <si>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</si>
  <si>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</si>
  <si>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</si>
  <si>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</si>
  <si>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</si>
  <si>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</si>
  <si>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</si>
  <si>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</si>
  <si>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</si>
  <si>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</si>
  <si>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</si>
  <si>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</si>
  <si>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</si>
  <si>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</si>
  <si>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</si>
  <si>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</si>
  <si>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</si>
  <si>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</si>
  <si>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</si>
  <si>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</si>
  <si>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</si>
  <si>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</si>
  <si>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</si>
  <si>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</si>
  <si>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</si>
  <si>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</si>
  <si>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</si>
  <si>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</si>
  <si>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</si>
  <si>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</si>
  <si>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</si>
  <si>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</si>
  <si>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</si>
  <si>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</si>
  <si>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</si>
  <si>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</si>
  <si>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</si>
  <si>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</si>
  <si>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</si>
  <si>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</si>
  <si>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</si>
  <si>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</si>
  <si>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</si>
  <si>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</si>
  <si>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</si>
  <si>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</si>
  <si>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</si>
  <si>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</si>
  <si>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</si>
  <si>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</si>
  <si>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</si>
  <si>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</si>
  <si>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</si>
  <si>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</si>
  <si>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</si>
  <si>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</si>
  <si>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</si>
  <si>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</si>
  <si>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</si>
  <si>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</si>
  <si>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</si>
  <si>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</si>
  <si>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</si>
  <si>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</si>
  <si>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</si>
  <si>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</si>
  <si>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</si>
  <si>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</si>
  <si>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</si>
  <si>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</si>
  <si>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</si>
  <si>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</si>
  <si>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</si>
  <si>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</si>
  <si>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</si>
  <si>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</si>
  <si>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</si>
  <si>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</si>
  <si>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</si>
  <si>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</si>
  <si>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</si>
  <si>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</si>
  <si>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</si>
  <si>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</si>
  <si>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</si>
  <si>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</si>
  <si>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</si>
  <si>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</si>
  <si>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</si>
  <si>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</si>
  <si>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</si>
  <si>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</si>
  <si>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</si>
  <si>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</si>
  <si>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</si>
  <si>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</si>
  <si>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</si>
  <si>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</si>
  <si>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</si>
  <si>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</si>
  <si>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</si>
  <si>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</si>
  <si>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</si>
  <si>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</si>
  <si>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</si>
  <si>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</si>
  <si>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</si>
  <si>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</si>
  <si>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</si>
  <si>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</si>
  <si>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</si>
  <si>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</si>
  <si>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</si>
  <si>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</si>
  <si>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</si>
  <si>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</si>
  <si>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</si>
  <si>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</si>
  <si>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</si>
  <si>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</si>
  <si>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</si>
  <si>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</si>
  <si>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</si>
  <si>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</si>
  <si>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</si>
  <si>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</si>
  <si>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</si>
  <si>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</si>
  <si>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</si>
  <si>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</si>
  <si>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</si>
  <si>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</si>
  <si>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</si>
  <si>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</si>
  <si>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</si>
  <si>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</si>
  <si>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</si>
  <si>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</si>
  <si>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</si>
  <si>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</si>
  <si>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</si>
  <si>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</si>
  <si>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</si>
  <si>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</si>
  <si>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</si>
  <si>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</si>
  <si>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</si>
  <si>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</si>
  <si>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</si>
  <si>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</si>
  <si>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</si>
  <si>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</si>
  <si>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</si>
  <si>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</si>
  <si>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</si>
  <si>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</si>
  <si>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</si>
  <si>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</si>
  <si>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</si>
  <si>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</si>
  <si>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</si>
  <si>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</si>
  <si>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</si>
  <si>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</si>
  <si>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</si>
  <si>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</si>
  <si>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</si>
  <si>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</si>
  <si>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</si>
  <si>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</si>
  <si>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</si>
  <si>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</si>
  <si>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</si>
  <si>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</si>
  <si>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</si>
  <si>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</si>
  <si>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</si>
  <si>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</si>
  <si>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</si>
  <si>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</si>
  <si>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</si>
  <si>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</si>
  <si>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</si>
  <si>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</si>
  <si>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</si>
  <si>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</si>
  <si>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</si>
  <si>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</si>
  <si>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</si>
  <si>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</si>
  <si>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</si>
  <si>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</si>
  <si>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</si>
  <si>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</si>
  <si>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</si>
  <si>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</si>
  <si>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</si>
  <si>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</si>
  <si>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</si>
  <si>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</si>
  <si>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</si>
  <si>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</si>
  <si>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</si>
  <si>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</si>
  <si>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</si>
  <si>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</si>
  <si>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</si>
  <si>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</si>
  <si>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</si>
  <si>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</si>
  <si>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</si>
  <si>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</si>
  <si>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</si>
  <si>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</si>
  <si>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</si>
  <si>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</si>
  <si>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</si>
  <si>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</si>
  <si>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</si>
  <si>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</si>
  <si>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</si>
  <si>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</si>
  <si>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</si>
  <si>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</si>
  <si>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</si>
  <si>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</si>
  <si>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</si>
  <si>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</si>
  <si>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</si>
  <si>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</si>
  <si>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</si>
  <si>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</si>
  <si>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</si>
  <si>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</si>
  <si>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</si>
  <si>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</si>
  <si>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</si>
  <si>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</si>
  <si>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</si>
  <si>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</si>
  <si>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</si>
  <si>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</si>
  <si>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</si>
  <si>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</si>
  <si>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</si>
  <si>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</si>
  <si>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</si>
  <si>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</si>
  <si>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</si>
  <si>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</si>
  <si>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</si>
  <si>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</si>
  <si>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</si>
  <si>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</si>
  <si>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</si>
  <si>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</si>
  <si>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</si>
  <si>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</si>
  <si>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</si>
  <si>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</si>
  <si>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</si>
  <si>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</si>
  <si>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</si>
  <si>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</si>
  <si>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</si>
  <si>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</si>
  <si>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</si>
  <si>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</si>
  <si>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</si>
  <si>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</si>
  <si>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</si>
  <si>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</si>
  <si>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</si>
  <si>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</si>
  <si>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</si>
  <si>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</si>
  <si>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</si>
  <si>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</si>
  <si>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</si>
  <si>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</si>
  <si>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</si>
  <si>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</si>
  <si>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</si>
  <si>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</si>
  <si>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</si>
  <si>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</si>
  <si>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</si>
  <si>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</si>
  <si>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</si>
  <si>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</si>
  <si>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</si>
  <si>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</si>
  <si>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</si>
  <si>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</si>
  <si>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</si>
  <si>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</si>
  <si>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</si>
  <si>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</si>
  <si>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</si>
  <si>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</si>
  <si>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</si>
  <si>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</si>
  <si>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</si>
  <si>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</si>
  <si>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</si>
  <si>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</si>
  <si>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</si>
  <si>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</si>
  <si>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</si>
  <si>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</si>
  <si>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</si>
  <si>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</si>
  <si>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</si>
  <si>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</si>
  <si>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</si>
  <si>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</si>
  <si>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</si>
  <si>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</si>
  <si>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</si>
  <si>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</si>
  <si>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</si>
  <si>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</si>
  <si>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</si>
  <si>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</si>
  <si>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</si>
  <si>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</si>
  <si>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</si>
  <si>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</si>
  <si>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</si>
  <si>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</si>
  <si>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</si>
  <si>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</si>
  <si>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</si>
  <si>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</si>
  <si>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</si>
  <si>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</si>
  <si>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</si>
  <si>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</si>
  <si>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</si>
  <si>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</si>
  <si>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</si>
  <si>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</si>
  <si>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</si>
  <si>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</si>
  <si>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</si>
  <si>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</si>
  <si>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</si>
  <si>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</si>
  <si>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</si>
  <si>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</si>
  <si>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</si>
  <si>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</si>
  <si>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</si>
  <si>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</si>
  <si>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</si>
  <si>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</si>
  <si>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</si>
  <si>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</si>
  <si>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</si>
  <si>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</si>
  <si>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</si>
  <si>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</si>
  <si>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</si>
  <si>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</si>
  <si>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</si>
  <si>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</si>
  <si>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</si>
  <si>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</si>
  <si>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</si>
  <si>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</si>
  <si>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</si>
  <si>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</si>
  <si>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</si>
  <si>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</si>
  <si>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</si>
  <si>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</si>
  <si>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</si>
  <si>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</si>
  <si>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</si>
  <si>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</si>
  <si>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</si>
  <si>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</si>
  <si>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</si>
  <si>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</si>
  <si>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</si>
  <si>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</si>
  <si>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</si>
  <si>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</si>
  <si>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</si>
  <si>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</si>
  <si>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</si>
  <si>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</si>
  <si>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</si>
  <si>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</si>
  <si>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</si>
  <si>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</si>
  <si>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</si>
  <si>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</si>
  <si>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</si>
  <si>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</si>
  <si>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</si>
  <si>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</si>
  <si>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</si>
  <si>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</si>
  <si>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</si>
  <si>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</si>
  <si>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</si>
  <si>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</si>
  <si>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</si>
  <si>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</si>
  <si>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</si>
  <si>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</si>
  <si>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</si>
  <si>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</si>
  <si>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</si>
  <si>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</si>
  <si>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</si>
  <si>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</si>
  <si>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</si>
  <si>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</si>
  <si>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</si>
  <si>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</si>
  <si>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</si>
  <si>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</si>
  <si>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</si>
  <si>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</si>
  <si>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</si>
  <si>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</si>
  <si>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</si>
  <si>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</si>
  <si>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</si>
  <si>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</si>
  <si>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</si>
  <si>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</si>
  <si>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</si>
  <si>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</si>
  <si>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</si>
  <si>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</si>
  <si>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</si>
  <si>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</si>
  <si>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</si>
  <si>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</si>
  <si>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</si>
  <si>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</si>
  <si>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</si>
  <si>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</si>
  <si>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</si>
  <si>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</si>
  <si>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</si>
  <si>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</si>
  <si>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</si>
  <si>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</si>
  <si>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</si>
  <si>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</si>
  <si>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</si>
  <si>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</si>
  <si>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</si>
  <si>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</si>
  <si>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</si>
  <si>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</si>
  <si>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</si>
  <si>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</si>
  <si>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</si>
  <si>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</si>
  <si>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</si>
  <si>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</si>
  <si>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</si>
  <si>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</si>
  <si>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</si>
  <si>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</si>
  <si>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</si>
  <si>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</si>
  <si>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</si>
  <si>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</si>
  <si>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</si>
  <si>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</si>
  <si>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</si>
  <si>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</si>
  <si>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</si>
  <si>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</si>
  <si>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</si>
  <si>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</si>
  <si>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</si>
  <si>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</si>
  <si>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</si>
  <si>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</si>
  <si>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</si>
  <si>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</si>
  <si>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</si>
  <si>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</si>
  <si>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</si>
  <si>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</si>
  <si>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</si>
  <si>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</si>
  <si>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</si>
  <si>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</si>
  <si>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</si>
  <si>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</si>
  <si>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</si>
  <si>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</si>
  <si>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</si>
  <si>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</si>
  <si>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</si>
  <si>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</si>
  <si>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</si>
  <si>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</si>
  <si>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</si>
  <si>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</si>
  <si>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</si>
  <si>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</si>
  <si>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</si>
  <si>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</si>
  <si>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</si>
  <si>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</si>
  <si>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</si>
  <si>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</si>
  <si>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</si>
  <si>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</si>
  <si>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</si>
  <si>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</si>
  <si>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</si>
  <si>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</si>
  <si>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</si>
  <si>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</si>
  <si>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</si>
  <si>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</si>
  <si>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</si>
  <si>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</si>
  <si>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</si>
  <si>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</si>
  <si>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</si>
  <si>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</si>
  <si>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</si>
  <si>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</si>
  <si>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</si>
  <si>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</si>
  <si>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</si>
  <si>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</si>
  <si>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</si>
  <si>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</si>
  <si>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</si>
  <si>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</si>
  <si>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</si>
  <si>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</si>
  <si>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</si>
  <si>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</si>
  <si>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</si>
  <si>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</si>
  <si>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</si>
  <si>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</si>
  <si>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</si>
  <si>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</si>
  <si>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</si>
  <si>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</si>
  <si>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</si>
  <si>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</si>
  <si>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</si>
  <si>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</si>
  <si>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</si>
  <si>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</si>
  <si>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</si>
  <si>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</si>
  <si>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</si>
  <si>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</si>
  <si>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</si>
  <si>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</si>
  <si>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</si>
  <si>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</si>
  <si>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</si>
  <si>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</si>
  <si>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</si>
  <si>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</si>
  <si>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</si>
  <si>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</si>
  <si>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</si>
  <si>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</si>
  <si>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</si>
  <si>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</si>
  <si>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</si>
  <si>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</si>
  <si>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</si>
  <si>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</si>
  <si>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</si>
  <si>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</si>
  <si>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</si>
  <si>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</si>
  <si>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</si>
  <si>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</si>
  <si>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</si>
  <si>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</si>
  <si>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</si>
  <si>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</si>
  <si>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</si>
  <si>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</si>
  <si>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</si>
  <si>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</si>
  <si>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</si>
  <si>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</si>
  <si>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</si>
  <si>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</si>
  <si>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</si>
  <si>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</si>
  <si>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</si>
  <si>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</si>
  <si>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</si>
  <si>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</si>
  <si>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</si>
  <si>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</si>
  <si>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</si>
  <si>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</si>
  <si>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</si>
  <si>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</si>
  <si>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</si>
  <si>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</si>
  <si>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</si>
  <si>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</si>
  <si>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</si>
  <si>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</si>
  <si>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</si>
  <si>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</si>
  <si>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</si>
  <si>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</si>
  <si>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</si>
  <si>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</si>
  <si>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</si>
  <si>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</si>
  <si>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</si>
  <si>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</si>
  <si>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</si>
  <si>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</si>
  <si>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</si>
  <si>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</si>
  <si>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</si>
  <si>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</si>
  <si>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</si>
  <si>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</si>
  <si>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</si>
  <si>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</si>
  <si>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</si>
  <si>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</si>
  <si>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</si>
  <si>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</si>
  <si>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</si>
  <si>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</si>
  <si>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</si>
  <si>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</si>
  <si>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</si>
  <si>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</si>
  <si>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</si>
  <si>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</si>
  <si>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</si>
  <si>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</si>
  <si>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</si>
  <si>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</si>
  <si>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</si>
  <si>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</si>
  <si>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</si>
  <si>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</si>
  <si>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</si>
  <si>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</si>
  <si>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</si>
  <si>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</si>
  <si>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</si>
  <si>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</si>
  <si>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</si>
  <si>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</si>
  <si>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</si>
  <si>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</si>
  <si>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</si>
  <si>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</si>
  <si>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</si>
  <si>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</si>
  <si>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</si>
  <si>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</si>
  <si>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</si>
  <si>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</si>
  <si>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</si>
  <si>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</si>
  <si>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</si>
  <si>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</si>
  <si>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</si>
  <si>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</si>
  <si>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</si>
  <si>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</si>
  <si>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</si>
  <si>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</si>
  <si>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</si>
  <si>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</si>
  <si>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</si>
  <si>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</si>
  <si>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</si>
  <si>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</si>
  <si>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</si>
  <si>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</si>
  <si>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</si>
  <si>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</si>
  <si>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</si>
  <si>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</si>
  <si>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</si>
  <si>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</si>
  <si>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</si>
  <si>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</si>
  <si>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</si>
  <si>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</si>
  <si>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</si>
  <si>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</si>
  <si>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</si>
  <si>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</si>
  <si>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</si>
  <si>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</si>
  <si>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</si>
  <si>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</si>
  <si>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</si>
  <si>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</si>
  <si>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</si>
  <si>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</si>
  <si>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</si>
  <si>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</si>
  <si>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</si>
  <si>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</si>
  <si>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</si>
  <si>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</si>
  <si>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</si>
  <si>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</si>
  <si>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</si>
  <si>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</si>
  <si>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</si>
  <si>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</si>
  <si>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</si>
  <si>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</si>
  <si>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</si>
  <si>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</si>
  <si>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</si>
  <si>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</si>
  <si>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</si>
  <si>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</si>
  <si>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</si>
  <si>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</si>
  <si>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</si>
  <si>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</si>
  <si>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</si>
  <si>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</si>
  <si>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</si>
  <si>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</si>
  <si>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</si>
  <si>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</si>
  <si>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</si>
  <si>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</si>
  <si>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</si>
  <si>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</si>
  <si>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</si>
  <si>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</si>
  <si>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</si>
  <si>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</si>
  <si>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</si>
  <si>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</si>
  <si>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</si>
  <si>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</si>
  <si>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</si>
  <si>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</si>
  <si>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</si>
  <si>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</si>
  <si>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</si>
  <si>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</si>
  <si>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</si>
  <si>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</si>
  <si>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</si>
  <si>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</si>
  <si>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</si>
  <si>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</si>
  <si>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</si>
  <si>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</si>
  <si>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</si>
  <si>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</si>
  <si>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</si>
  <si>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</si>
  <si>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</si>
  <si>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</si>
  <si>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</si>
  <si>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</si>
  <si>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</si>
  <si>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</si>
  <si>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</si>
  <si>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</si>
  <si>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</si>
  <si>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</si>
  <si>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</si>
  <si>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</si>
  <si>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</si>
  <si>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</si>
  <si>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</si>
  <si>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</si>
  <si>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</si>
  <si>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</si>
  <si>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</si>
  <si>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</si>
  <si>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</si>
  <si>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</si>
  <si>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</si>
  <si>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</si>
  <si>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</si>
  <si>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</si>
  <si>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</si>
  <si>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</si>
  <si>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</si>
  <si>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</si>
  <si>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</si>
  <si>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</si>
  <si>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</si>
  <si>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</si>
  <si>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</si>
  <si>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</si>
  <si>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</si>
  <si>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</si>
  <si>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</si>
  <si>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</si>
  <si>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</si>
  <si>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</si>
  <si>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</si>
  <si>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</si>
  <si>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</si>
  <si>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</si>
  <si>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</si>
  <si>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</si>
  <si>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</si>
  <si>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</si>
  <si>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</si>
  <si>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</si>
  <si>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</si>
  <si>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</si>
  <si>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</si>
  <si>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</si>
  <si>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</si>
  <si>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</si>
  <si>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</si>
  <si>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</si>
  <si>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</si>
  <si>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</si>
  <si>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</si>
  <si>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</si>
  <si>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</si>
  <si>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</si>
  <si>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</si>
  <si>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</si>
  <si>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</si>
  <si>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</si>
  <si>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</si>
  <si>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</si>
  <si>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</si>
  <si>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</si>
  <si>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</si>
  <si>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</si>
  <si>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</si>
  <si>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</si>
  <si>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</si>
  <si>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</si>
  <si>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</si>
  <si>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</si>
  <si>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</si>
  <si>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</si>
  <si>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</si>
  <si>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</si>
  <si>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</si>
  <si>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</si>
  <si>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</si>
  <si>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</si>
  <si>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</si>
  <si>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</si>
  <si>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</si>
  <si>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</si>
  <si>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</si>
  <si>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</si>
  <si>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</si>
  <si>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</si>
  <si>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</si>
  <si>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</si>
  <si>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</si>
  <si>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</si>
  <si>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</si>
  <si>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</si>
  <si>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</si>
  <si>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</si>
  <si>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</si>
  <si>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</si>
  <si>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</si>
  <si>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</si>
  <si>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</si>
  <si>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</si>
  <si>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</si>
  <si>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</si>
  <si>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</si>
  <si>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</si>
  <si>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</si>
  <si>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</si>
  <si>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</si>
  <si>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</si>
  <si>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</si>
  <si>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</si>
  <si>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</si>
  <si>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</si>
  <si>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</si>
  <si>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</si>
  <si>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</si>
  <si>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</si>
  <si>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</si>
  <si>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</si>
  <si>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</si>
  <si>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</si>
  <si>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</si>
  <si>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</si>
  <si>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</si>
  <si>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</si>
  <si>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</si>
  <si>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</si>
  <si>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</si>
  <si>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</si>
  <si>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</si>
  <si>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</si>
  <si>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</si>
  <si>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</si>
  <si>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</si>
  <si>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</si>
  <si>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</si>
  <si>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</si>
  <si>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</si>
  <si>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</si>
  <si>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</si>
  <si>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</si>
  <si>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</si>
  <si>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</si>
  <si>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</si>
  <si>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</si>
  <si>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</si>
  <si>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</si>
  <si>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</si>
  <si>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</si>
  <si>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</si>
  <si>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</si>
  <si>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</si>
  <si>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</si>
  <si>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</si>
  <si>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</si>
  <si>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</si>
  <si>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</si>
  <si>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</si>
  <si>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</si>
  <si>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</si>
  <si>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</si>
  <si>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</si>
  <si>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</si>
  <si>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</si>
  <si>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</si>
  <si>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</si>
  <si>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</si>
  <si>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</si>
  <si>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</si>
  <si>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</si>
  <si>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</si>
  <si>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</si>
  <si>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</si>
  <si>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</si>
  <si>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</si>
  <si>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</si>
  <si>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</si>
  <si>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</si>
  <si>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</si>
  <si>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</si>
  <si>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</si>
  <si>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</si>
  <si>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</si>
  <si>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</si>
  <si>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</si>
  <si>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</si>
  <si>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</si>
  <si>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</si>
  <si>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</si>
  <si>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</si>
  <si>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</si>
  <si>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</si>
  <si>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</si>
  <si>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</si>
  <si>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</si>
  <si>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</si>
  <si>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</si>
  <si>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</si>
  <si>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</si>
  <si>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</si>
  <si>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</si>
  <si>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</si>
  <si>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</si>
  <si>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</si>
  <si>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</si>
  <si>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</si>
  <si>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</si>
  <si>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</si>
  <si>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</si>
  <si>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</si>
  <si>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</si>
  <si>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</si>
  <si>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</si>
  <si>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</si>
  <si>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</si>
  <si>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</si>
  <si>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</si>
  <si>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</si>
  <si>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</si>
  <si>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</si>
  <si>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</si>
  <si>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</si>
  <si>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</si>
  <si>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</si>
  <si>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</si>
  <si>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</si>
  <si>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</si>
  <si>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</si>
  <si>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</si>
  <si>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</si>
  <si>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</si>
  <si>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</si>
  <si>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</si>
  <si>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</si>
  <si>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</si>
  <si>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</si>
  <si>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</si>
  <si>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</si>
  <si>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</si>
  <si>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</si>
  <si>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</si>
  <si>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</si>
  <si>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</si>
  <si>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</si>
  <si>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</si>
  <si>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</si>
  <si>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</si>
  <si>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</si>
  <si>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</si>
  <si>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</si>
  <si>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</si>
  <si>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</si>
  <si>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</si>
  <si>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</si>
  <si>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</si>
  <si>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</si>
  <si>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</si>
  <si>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</si>
  <si>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</si>
  <si>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</si>
  <si>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</si>
  <si>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</si>
  <si>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</si>
  <si>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</si>
  <si>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</si>
  <si>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</si>
  <si>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</si>
  <si>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</si>
  <si>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</si>
  <si>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</si>
  <si>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</si>
  <si>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</si>
  <si>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</si>
  <si>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</si>
  <si>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</si>
  <si>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</si>
  <si>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</si>
  <si>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</si>
  <si>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</si>
  <si>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</si>
  <si>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</si>
  <si>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</si>
  <si>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</si>
  <si>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</si>
  <si>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</si>
  <si>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</si>
  <si>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</si>
  <si>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</si>
  <si>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</si>
  <si>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</si>
  <si>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</si>
  <si>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</si>
  <si>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</si>
  <si>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</si>
  <si>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</si>
  <si>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</si>
  <si>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</si>
  <si>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</si>
  <si>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</si>
  <si>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</si>
  <si>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</si>
  <si>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</si>
  <si>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</si>
  <si>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</si>
  <si>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</si>
  <si>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</si>
  <si>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</si>
  <si>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</si>
  <si>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</si>
  <si>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</si>
  <si>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</si>
  <si>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</si>
  <si>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</si>
  <si>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</si>
  <si>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</si>
  <si>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</si>
  <si>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</si>
  <si>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</si>
  <si>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</si>
  <si>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</si>
  <si>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</si>
  <si>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</si>
  <si>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</si>
  <si>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</si>
  <si>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</si>
  <si>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</si>
  <si>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</si>
  <si>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</si>
  <si>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</si>
  <si>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</si>
  <si>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</si>
  <si>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</si>
  <si>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</si>
  <si>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</si>
  <si>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</si>
  <si>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</si>
  <si>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</si>
  <si>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</si>
  <si>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</si>
  <si>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</si>
  <si>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</si>
  <si>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</si>
  <si>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</si>
  <si>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</si>
  <si>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</si>
  <si>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</si>
  <si>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</si>
  <si>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</si>
  <si>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</si>
  <si>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</si>
  <si>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</si>
  <si>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</si>
  <si>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</si>
  <si>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</si>
  <si>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</si>
  <si>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</si>
  <si>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</si>
  <si>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</si>
  <si>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</si>
  <si>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</si>
  <si>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</si>
  <si>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</si>
  <si>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</si>
  <si>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</si>
  <si>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</si>
  <si>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</si>
  <si>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</si>
  <si>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</si>
  <si>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</si>
  <si>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</si>
  <si>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</si>
  <si>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</si>
  <si>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</si>
  <si>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</si>
  <si>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</si>
  <si>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</si>
  <si>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</si>
  <si>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</si>
  <si>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</si>
  <si>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</si>
  <si>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</si>
  <si>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</si>
  <si>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</si>
  <si>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</si>
  <si>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</si>
  <si>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</si>
  <si>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</si>
  <si>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</si>
  <si>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</si>
  <si>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</si>
  <si>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</si>
  <si>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</si>
  <si>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</si>
  <si>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</si>
  <si>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</si>
  <si>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</si>
  <si>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</si>
  <si>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</si>
  <si>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</si>
  <si>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</si>
  <si>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</si>
  <si>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</si>
  <si>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</si>
  <si>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</si>
  <si>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</si>
  <si>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</si>
  <si>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</si>
  <si>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</si>
  <si>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</si>
  <si>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</si>
  <si>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</si>
  <si>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</si>
  <si>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</si>
  <si>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</si>
  <si>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</si>
  <si>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</si>
  <si>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</si>
  <si>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</si>
  <si>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</si>
  <si>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</si>
  <si>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</si>
  <si>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</si>
  <si>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</si>
  <si>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</si>
  <si>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</si>
  <si>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</si>
  <si>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</si>
  <si>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</si>
  <si>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</si>
  <si>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</si>
  <si>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</si>
  <si>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</si>
  <si>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</si>
  <si>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</si>
  <si>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</si>
  <si>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</si>
  <si>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</si>
  <si>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</si>
  <si>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</si>
  <si>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</si>
  <si>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</si>
  <si>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</si>
  <si>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</si>
  <si>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</si>
  <si>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</si>
  <si>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</si>
  <si>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</si>
  <si>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</si>
  <si>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</si>
  <si>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</si>
  <si>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</si>
  <si>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</si>
  <si>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</si>
  <si>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</si>
  <si>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</si>
  <si>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</si>
  <si>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</si>
  <si>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</si>
  <si>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</si>
  <si>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</si>
  <si>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</si>
  <si>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</si>
  <si>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</si>
  <si>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</si>
  <si>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</si>
  <si>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</si>
  <si>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</si>
  <si>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</si>
  <si>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</si>
  <si>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</si>
  <si>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</si>
  <si>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</si>
  <si>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</si>
  <si>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</si>
  <si>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</si>
  <si>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</si>
  <si>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</si>
  <si>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</si>
  <si>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</si>
  <si>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</si>
  <si>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</si>
  <si>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</si>
  <si>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</si>
  <si>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</si>
  <si>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</si>
  <si>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</si>
  <si>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</si>
  <si>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</si>
  <si>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</si>
  <si>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</si>
  <si>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</si>
  <si>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</si>
  <si>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</si>
  <si>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</si>
  <si>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</si>
  <si>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</si>
  <si>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</si>
  <si>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</si>
  <si>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</si>
  <si>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</si>
  <si>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</si>
  <si>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</si>
  <si>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</si>
  <si>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</si>
  <si>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</si>
  <si>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</si>
  <si>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</si>
  <si>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</si>
  <si>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</si>
  <si>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</si>
  <si>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</si>
  <si>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</si>
  <si>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</si>
  <si>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</si>
  <si>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</si>
  <si>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</si>
  <si>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</si>
  <si>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</si>
  <si>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</si>
  <si>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</si>
  <si>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</si>
  <si>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</si>
  <si>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</si>
  <si>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</si>
  <si>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</si>
  <si>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</si>
  <si>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</si>
  <si>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</si>
  <si>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</si>
  <si>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</si>
  <si>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</si>
  <si>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</si>
  <si>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</si>
  <si>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</si>
  <si>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</si>
  <si>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</si>
  <si>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</si>
  <si>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</si>
  <si>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</si>
  <si>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</si>
  <si>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</si>
  <si>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</si>
  <si>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</si>
  <si>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</si>
  <si>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</si>
  <si>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</si>
  <si>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</si>
  <si>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</si>
  <si>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</si>
  <si>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</si>
  <si>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</si>
  <si>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</si>
  <si>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</si>
  <si>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</si>
  <si>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</si>
  <si>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</si>
  <si>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</si>
  <si>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</si>
  <si>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</si>
  <si>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</si>
  <si>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</si>
  <si>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</si>
  <si>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</si>
  <si>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</si>
  <si>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</si>
  <si>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</si>
  <si>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</si>
  <si>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</si>
  <si>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</si>
  <si>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</si>
  <si>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</si>
  <si>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</si>
  <si>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</si>
  <si>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</si>
  <si>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</si>
  <si>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</si>
  <si>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</si>
  <si>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</si>
  <si>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</si>
  <si>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</si>
  <si>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</si>
  <si>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</si>
  <si>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</si>
  <si>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</si>
  <si>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</si>
  <si>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</si>
  <si>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</si>
  <si>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</si>
  <si>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</si>
  <si>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</si>
  <si>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</si>
  <si>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</si>
  <si>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</si>
  <si>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</si>
  <si>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</si>
  <si>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</si>
  <si>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</si>
  <si>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</si>
  <si>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</si>
  <si>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</si>
  <si>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</si>
  <si>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</si>
  <si>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</si>
  <si>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</si>
  <si>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</si>
  <si>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</si>
  <si>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</si>
  <si>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</si>
  <si>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</si>
  <si>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</si>
  <si>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</si>
  <si>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</si>
  <si>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</si>
  <si>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</si>
  <si>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</si>
  <si>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</si>
  <si>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</si>
  <si>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</si>
  <si>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</si>
  <si>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</si>
  <si>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</si>
  <si>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</si>
  <si>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</si>
  <si>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</si>
  <si>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</si>
  <si>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</si>
  <si>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</si>
  <si>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</si>
  <si>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</si>
  <si>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</si>
  <si>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</si>
  <si>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</si>
  <si>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</si>
  <si>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</si>
  <si>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</si>
  <si>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</si>
  <si>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</si>
  <si>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</si>
  <si>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</si>
  <si>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</si>
  <si>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</si>
  <si>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</si>
  <si>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</si>
  <si>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</si>
  <si>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</si>
  <si>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</si>
  <si>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</si>
  <si>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</si>
  <si>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</si>
  <si>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</si>
  <si>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</si>
  <si>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</si>
  <si>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</si>
  <si>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</si>
  <si>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</si>
  <si>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</si>
  <si>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</si>
  <si>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</si>
  <si>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</si>
  <si>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</si>
  <si>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</si>
  <si>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</si>
  <si>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</si>
  <si>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</si>
  <si>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</si>
  <si>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</si>
  <si>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</si>
  <si>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</si>
  <si>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</si>
  <si>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</si>
  <si>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</si>
  <si>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</si>
  <si>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</si>
  <si>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</si>
  <si>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</si>
  <si>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</si>
  <si>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</si>
  <si>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</si>
  <si>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</si>
  <si>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</si>
  <si>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</si>
  <si>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</si>
  <si>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</si>
  <si>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</si>
  <si>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</si>
  <si>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</si>
  <si>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</si>
  <si>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</si>
  <si>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</si>
  <si>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</si>
  <si>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</si>
  <si>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</si>
  <si>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</si>
  <si>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</si>
  <si>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</si>
  <si>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</si>
  <si>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</si>
  <si>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</si>
  <si>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</si>
  <si>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</si>
  <si>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</si>
  <si>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</si>
  <si>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</si>
  <si>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</si>
  <si>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</si>
  <si>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</si>
  <si>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</si>
  <si>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</si>
  <si>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</si>
  <si>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</si>
  <si>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</si>
  <si>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</si>
  <si>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</si>
  <si>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</si>
  <si>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</si>
  <si>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</si>
  <si>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</si>
  <si>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</si>
  <si>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</si>
  <si>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</si>
  <si>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</si>
  <si>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</si>
  <si>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</si>
  <si>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</si>
  <si>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</si>
  <si>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</si>
  <si>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</si>
  <si>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</si>
  <si>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</si>
  <si>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</si>
  <si>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</si>
  <si>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</si>
  <si>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</si>
  <si>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</si>
  <si>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</si>
  <si>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</si>
  <si>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</si>
  <si>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</si>
  <si>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</si>
  <si>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</si>
  <si>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</si>
  <si>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</si>
  <si>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</si>
  <si>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</si>
  <si>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</si>
  <si>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</si>
  <si>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</si>
  <si>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</si>
  <si>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</si>
  <si>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</si>
  <si>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</si>
  <si>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</si>
  <si>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</si>
  <si>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</si>
  <si>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</si>
  <si>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</si>
  <si>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</si>
  <si>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</si>
  <si>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</si>
  <si>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</si>
  <si>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</si>
  <si>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</si>
  <si>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</si>
  <si>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</si>
  <si>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</si>
  <si>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</si>
  <si>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</si>
  <si>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</si>
  <si>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</si>
  <si>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</si>
  <si>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</si>
  <si>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</si>
  <si>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</si>
  <si>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</si>
  <si>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</si>
  <si>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</si>
  <si>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</si>
  <si>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</si>
  <si>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</si>
  <si>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</si>
  <si>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</si>
  <si>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</si>
  <si>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</si>
  <si>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</si>
  <si>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</si>
  <si>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</si>
  <si>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</si>
  <si>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</si>
  <si>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</si>
  <si>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</si>
  <si>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</si>
  <si>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</si>
  <si>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</si>
  <si>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</si>
  <si>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</si>
  <si>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</si>
  <si>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</si>
  <si>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</si>
  <si>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</si>
  <si>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</si>
  <si>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</si>
  <si>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</si>
  <si>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</si>
  <si>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</si>
  <si>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</si>
  <si>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</si>
  <si>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</si>
  <si>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</si>
  <si>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</si>
  <si>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</si>
  <si>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</si>
  <si>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</si>
  <si>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</si>
  <si>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</si>
  <si>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</si>
  <si>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</si>
  <si>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</si>
  <si>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</si>
  <si>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</si>
  <si>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</si>
  <si>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</si>
  <si>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</si>
  <si>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</si>
  <si>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</si>
  <si>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</si>
  <si>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</si>
  <si>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</si>
  <si>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</si>
  <si>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</si>
  <si>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</si>
  <si>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</si>
  <si>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</si>
  <si>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</si>
  <si>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</si>
  <si>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</si>
  <si>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</si>
  <si>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</si>
  <si>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</si>
  <si>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</si>
  <si>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</si>
  <si>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</si>
  <si>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</si>
  <si>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</si>
  <si>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</si>
  <si>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</si>
  <si>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</si>
  <si>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</si>
  <si>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</si>
  <si>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</si>
  <si>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</si>
  <si>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</si>
  <si>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</si>
  <si>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</si>
  <si>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</si>
  <si>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</si>
  <si>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</si>
  <si>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</si>
  <si>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</si>
  <si>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</si>
  <si>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</si>
  <si>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</si>
  <si>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</si>
  <si>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</si>
  <si>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</si>
  <si>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</si>
  <si>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</si>
  <si>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</si>
  <si>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</si>
  <si>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</si>
  <si>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</si>
  <si>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</si>
  <si>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</si>
  <si>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</si>
  <si>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</si>
  <si>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</si>
  <si>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</si>
  <si>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</si>
  <si>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</si>
  <si>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</si>
  <si>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</si>
  <si>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</si>
  <si>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</si>
  <si>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</si>
  <si>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</si>
  <si>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</si>
  <si>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</si>
  <si>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</si>
  <si>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</si>
  <si>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</si>
  <si>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</si>
  <si>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</si>
  <si>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</si>
  <si>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</si>
  <si>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</si>
  <si>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</si>
  <si>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</si>
  <si>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</si>
  <si>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</si>
  <si>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</si>
  <si>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</si>
  <si>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</si>
  <si>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</si>
  <si>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</si>
  <si>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</si>
  <si>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</si>
  <si>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</si>
  <si>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</si>
  <si>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</si>
  <si>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</si>
  <si>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</si>
  <si>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</si>
  <si>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</si>
  <si>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</si>
  <si>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</si>
  <si>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</si>
  <si>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</si>
  <si>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</si>
  <si>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</si>
  <si>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</si>
  <si>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</si>
  <si>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</si>
  <si>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</si>
  <si>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</si>
  <si>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</si>
  <si>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</si>
  <si>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</si>
  <si>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</si>
  <si>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</si>
  <si>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</si>
  <si>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</si>
  <si>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</si>
  <si>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</si>
  <si>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</si>
  <si>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</si>
  <si>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</si>
  <si>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</si>
  <si>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</si>
  <si>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</si>
  <si>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</si>
  <si>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</si>
  <si>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</si>
  <si>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</si>
  <si>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</si>
  <si>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</si>
  <si>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</si>
  <si>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</si>
  <si>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</si>
  <si>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</si>
  <si>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</si>
  <si>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</si>
  <si>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</si>
  <si>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</si>
  <si>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</si>
  <si>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</si>
  <si>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</si>
  <si>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</si>
  <si>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</si>
  <si>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</si>
  <si>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</si>
  <si>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</si>
  <si>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</si>
  <si>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</si>
  <si>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</si>
  <si>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</si>
  <si>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</si>
  <si>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</si>
  <si>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</si>
  <si>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</si>
  <si>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</si>
  <si>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</si>
  <si>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</si>
  <si>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</si>
  <si>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</si>
  <si>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</si>
  <si>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</si>
  <si>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</si>
  <si>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</si>
  <si>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</si>
  <si>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</si>
  <si>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</si>
  <si>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</si>
  <si>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</si>
  <si>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</si>
  <si>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</si>
  <si>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</si>
  <si>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</si>
  <si>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</si>
  <si>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</si>
  <si>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</si>
  <si>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</si>
  <si>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</si>
  <si>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</si>
  <si>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</si>
  <si>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</si>
  <si>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</si>
  <si>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</si>
  <si>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</si>
  <si>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</si>
  <si>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</si>
  <si>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</si>
  <si>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</si>
  <si>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</si>
  <si>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</si>
  <si>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</si>
  <si>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</si>
  <si>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</si>
  <si>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</si>
  <si>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</si>
  <si>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</si>
  <si>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</si>
  <si>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</si>
  <si>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</si>
  <si>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</si>
  <si>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</si>
  <si>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</si>
  <si>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</si>
  <si>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</si>
  <si>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</si>
  <si>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</si>
  <si>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</si>
  <si>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</si>
  <si>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</si>
  <si>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</si>
  <si>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</si>
  <si>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</si>
  <si>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</si>
  <si>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</si>
  <si>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</si>
  <si>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</si>
  <si>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</si>
  <si>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</si>
  <si>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</si>
  <si>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</si>
  <si>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</si>
  <si>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</si>
  <si>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</si>
  <si>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</si>
  <si>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</si>
  <si>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</si>
  <si>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</si>
  <si>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</si>
  <si>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</si>
  <si>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</si>
  <si>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</si>
  <si>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</si>
  <si>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</si>
  <si>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</si>
  <si>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</si>
  <si>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</si>
  <si>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</si>
  <si>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</si>
  <si>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</si>
  <si>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</si>
  <si>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</si>
  <si>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</si>
  <si>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</si>
  <si>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</si>
  <si>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</si>
  <si>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</si>
  <si>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</si>
  <si>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</si>
  <si>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</si>
  <si>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</si>
  <si>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</si>
  <si>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</si>
  <si>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</si>
  <si>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</si>
  <si>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</si>
  <si>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</si>
  <si>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</si>
  <si>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</si>
  <si>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</si>
  <si>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</si>
  <si>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</si>
  <si>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</si>
  <si>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</si>
  <si>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</si>
  <si>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</si>
  <si>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</si>
  <si>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</si>
  <si>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</si>
  <si>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</si>
  <si>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</si>
  <si>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</si>
  <si>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</si>
  <si>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</si>
  <si>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</si>
  <si>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</si>
  <si>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</si>
  <si>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</si>
  <si>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</si>
  <si>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</si>
  <si>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</si>
  <si>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</si>
  <si>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</si>
  <si>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</si>
  <si>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</si>
  <si>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</si>
  <si>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</si>
  <si>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</si>
  <si>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</si>
  <si>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</si>
  <si>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</si>
  <si>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</si>
  <si>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</si>
  <si>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</si>
  <si>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</si>
  <si>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</si>
  <si>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</si>
  <si>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</si>
  <si>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</si>
  <si>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</si>
  <si>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</si>
  <si>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</si>
  <si>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</si>
  <si>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</si>
  <si>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</si>
  <si>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</si>
  <si>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</si>
  <si>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</si>
  <si>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</si>
  <si>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</si>
  <si>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</si>
  <si>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</si>
  <si>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</si>
  <si>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</si>
  <si>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</si>
  <si>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</si>
  <si>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</si>
  <si>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</si>
  <si>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</si>
  <si>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</si>
  <si>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</si>
  <si>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</si>
  <si>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</si>
  <si>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</si>
  <si>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</si>
  <si>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</si>
  <si>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</si>
  <si>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</si>
  <si>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</si>
  <si>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</si>
  <si>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</si>
  <si>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</si>
  <si>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</si>
  <si>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</si>
  <si>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</si>
  <si>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</si>
  <si>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</si>
  <si>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</si>
  <si>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</si>
  <si>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</si>
  <si>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</si>
  <si>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</si>
  <si>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</si>
  <si>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</si>
  <si>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</si>
  <si>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</si>
  <si>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</si>
  <si>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</si>
  <si>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</si>
  <si>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</si>
  <si>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</si>
  <si>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</si>
  <si>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</si>
  <si>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</si>
  <si>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</si>
  <si>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</si>
  <si>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</si>
  <si>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</si>
  <si>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</si>
  <si>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</si>
  <si>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</si>
  <si>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</si>
  <si>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</si>
  <si>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</si>
  <si>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</si>
  <si>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</si>
  <si>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</si>
  <si>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</si>
  <si>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</si>
  <si>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</si>
  <si>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</si>
  <si>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</si>
  <si>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</si>
  <si>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</si>
  <si>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</si>
  <si>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</si>
  <si>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</si>
  <si>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</si>
  <si>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</si>
  <si>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</si>
  <si>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</si>
  <si>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</si>
  <si>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</si>
  <si>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</si>
  <si>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</si>
  <si>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</si>
  <si>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</si>
  <si>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</si>
  <si>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</si>
  <si>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</si>
  <si>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</si>
  <si>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</si>
  <si>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</si>
  <si>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</si>
  <si>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</si>
  <si>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</si>
  <si>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</si>
  <si>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</si>
  <si>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</si>
  <si>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</si>
  <si>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</si>
  <si>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</si>
  <si>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</si>
  <si>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</si>
  <si>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</si>
  <si>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</si>
  <si>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</si>
  <si>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</si>
  <si>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</si>
  <si>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</si>
  <si>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</si>
  <si>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</si>
  <si>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</si>
  <si>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</si>
  <si>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</si>
  <si>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</si>
  <si>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</si>
  <si>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</si>
  <si>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</si>
  <si>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</si>
  <si>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</si>
  <si>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</si>
  <si>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</si>
  <si>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</si>
  <si>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</si>
  <si>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</si>
  <si>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</si>
  <si>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</si>
  <si>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</si>
  <si>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</si>
  <si>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</si>
  <si>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</si>
  <si>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</si>
  <si>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</si>
  <si>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</si>
  <si>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</si>
  <si>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</si>
  <si>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</si>
  <si>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</si>
  <si>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</si>
  <si>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</si>
  <si>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</si>
  <si>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</si>
  <si>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</si>
  <si>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</si>
  <si>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</si>
  <si>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</si>
  <si>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</si>
  <si>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</si>
  <si>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</si>
  <si>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</si>
  <si>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</si>
  <si>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</si>
  <si>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</si>
  <si>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</si>
  <si>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</si>
  <si>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</si>
  <si>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</si>
  <si>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</si>
  <si>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</si>
  <si>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</si>
  <si>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</si>
  <si>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</si>
  <si>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</si>
  <si>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</si>
  <si>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</si>
  <si>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</si>
  <si>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</si>
  <si>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</si>
  <si>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</si>
  <si>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</si>
  <si>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</si>
  <si>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</si>
  <si>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</si>
  <si>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</si>
  <si>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</si>
  <si>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</si>
  <si>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</si>
  <si>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</si>
  <si>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</si>
  <si>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</si>
  <si>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</si>
  <si>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</si>
  <si>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</si>
  <si>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</si>
  <si>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</si>
  <si>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</si>
  <si>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</si>
  <si>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</si>
  <si>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</si>
  <si>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</si>
  <si>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</si>
  <si>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</si>
  <si>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</si>
  <si>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</si>
  <si>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</si>
  <si>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</si>
  <si>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</si>
  <si>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</si>
  <si>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</si>
  <si>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</si>
  <si>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</si>
  <si>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</si>
  <si>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</si>
  <si>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</si>
  <si>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</si>
  <si>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</si>
  <si>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</si>
  <si>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</si>
  <si>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</si>
  <si>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</si>
  <si>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</si>
  <si>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</si>
  <si>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</si>
  <si>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</si>
  <si>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</si>
  <si>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</si>
  <si>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</si>
  <si>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</si>
  <si>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</si>
  <si>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</si>
  <si>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</si>
  <si>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</si>
  <si>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</si>
  <si>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</si>
  <si>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</si>
  <si>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</si>
  <si>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</si>
  <si>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</si>
  <si>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</si>
  <si>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</si>
  <si>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</si>
  <si>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</si>
  <si>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</si>
  <si>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</si>
  <si>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</si>
  <si>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</si>
  <si>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</si>
  <si>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</si>
  <si>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</si>
  <si>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</si>
  <si>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</si>
  <si>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</si>
  <si>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</si>
  <si>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</si>
  <si>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</si>
  <si>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</si>
  <si>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</si>
  <si>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</si>
  <si>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</si>
  <si>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</si>
  <si>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</si>
  <si>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</si>
  <si>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</si>
  <si>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</si>
  <si>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</si>
  <si>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</si>
  <si>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</si>
  <si>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</si>
  <si>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</si>
  <si>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</si>
  <si>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</si>
  <si>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</si>
  <si>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</si>
  <si>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</si>
  <si>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</si>
  <si>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</si>
  <si>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</si>
  <si>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</si>
  <si>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</si>
  <si>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</si>
  <si>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</si>
  <si>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</si>
  <si>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</si>
  <si>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</si>
  <si>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</si>
  <si>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</si>
  <si>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</si>
  <si>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</si>
  <si>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</si>
  <si>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</si>
  <si>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</si>
  <si>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</si>
  <si>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</si>
  <si>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</si>
  <si>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</si>
  <si>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</si>
  <si>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</si>
  <si>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</si>
  <si>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</si>
  <si>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</si>
  <si>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</si>
  <si>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</si>
  <si>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</si>
  <si>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</si>
  <si>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</si>
  <si>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</si>
  <si>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</si>
  <si>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</si>
  <si>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</si>
  <si>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</si>
  <si>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</si>
  <si>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</si>
  <si>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</si>
  <si>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</si>
  <si>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</si>
  <si>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</si>
  <si>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</si>
  <si>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</si>
  <si>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</si>
  <si>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</si>
  <si>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</si>
  <si>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</si>
  <si>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</si>
  <si>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</si>
  <si>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</si>
  <si>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</si>
  <si>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</si>
  <si>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</si>
  <si>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</si>
  <si>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</si>
  <si>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</si>
  <si>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</si>
  <si>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</si>
  <si>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</si>
  <si>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</si>
  <si>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</si>
  <si>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</si>
  <si>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</si>
  <si>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</si>
  <si>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</si>
  <si>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</si>
  <si>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</si>
  <si>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</si>
  <si>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</si>
  <si>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</si>
  <si>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</si>
  <si>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</si>
  <si>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</si>
  <si>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</si>
  <si>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</si>
  <si>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</si>
  <si>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</si>
  <si>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</si>
  <si>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</si>
  <si>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</si>
  <si>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</si>
  <si>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</si>
  <si>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</si>
  <si>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</si>
  <si>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</si>
  <si>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</si>
  <si>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</si>
  <si>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</si>
  <si>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</si>
  <si>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</si>
  <si>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</si>
  <si>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</si>
  <si>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</si>
  <si>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</si>
  <si>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</si>
  <si>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</si>
  <si>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</si>
  <si>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</si>
  <si>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</si>
  <si>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</si>
  <si>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</si>
  <si>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</si>
  <si>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</si>
  <si>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</si>
  <si>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</si>
  <si>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</si>
  <si>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</si>
  <si>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</si>
  <si>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</si>
  <si>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</si>
  <si>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</si>
  <si>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</si>
  <si>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</si>
  <si>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</si>
  <si>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</si>
  <si>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</si>
  <si>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</si>
  <si>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</si>
  <si>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</si>
  <si>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</si>
  <si>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</si>
  <si>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</si>
  <si>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</si>
  <si>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</si>
  <si>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</si>
  <si>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</si>
  <si>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</si>
  <si>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</si>
  <si>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</si>
  <si>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</si>
  <si>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</si>
  <si>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</si>
  <si>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</si>
  <si>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</si>
  <si>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</si>
  <si>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</si>
  <si>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</si>
  <si>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</si>
  <si>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</si>
  <si>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</si>
  <si>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</si>
  <si>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</si>
  <si>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</si>
  <si>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</si>
  <si>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</si>
  <si>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</si>
  <si>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</si>
  <si>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</si>
  <si>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</si>
  <si>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</si>
  <si>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</si>
  <si>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</si>
  <si>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</si>
  <si>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</si>
  <si>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</si>
  <si>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</si>
  <si>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</si>
  <si>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</si>
  <si>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</si>
  <si>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</si>
  <si>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</si>
  <si>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</si>
  <si>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</si>
  <si>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</si>
  <si>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</si>
  <si>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</si>
  <si>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</si>
  <si>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</si>
  <si>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</si>
  <si>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</si>
  <si>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</si>
  <si>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</si>
  <si>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</si>
  <si>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</si>
  <si>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</si>
  <si>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</si>
  <si>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</si>
  <si>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</si>
  <si>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</si>
  <si>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</si>
  <si>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</si>
  <si>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</si>
  <si>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</si>
  <si>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</si>
  <si>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</si>
  <si>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</si>
  <si>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</si>
  <si>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</si>
  <si>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</si>
  <si>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</si>
  <si>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</si>
  <si>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</si>
  <si>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</si>
  <si>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</si>
  <si>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</si>
  <si>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</si>
  <si>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</si>
  <si>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</si>
  <si>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</si>
  <si>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</si>
  <si>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</si>
  <si>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</si>
  <si>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</si>
  <si>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</si>
  <si>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</si>
  <si>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</si>
  <si>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</si>
  <si>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</si>
  <si>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</si>
  <si>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</si>
  <si>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</si>
  <si>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</si>
  <si>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</si>
  <si>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</si>
  <si>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</si>
  <si>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</si>
  <si>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</si>
  <si>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</si>
  <si>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</si>
  <si>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</si>
  <si>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</si>
  <si>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</si>
  <si>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</si>
  <si>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</si>
  <si>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</si>
  <si>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</si>
  <si>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</si>
  <si>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</si>
  <si>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</si>
  <si>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</si>
  <si>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</si>
  <si>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</si>
  <si>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</si>
  <si>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</si>
  <si>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</si>
  <si>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</si>
  <si>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</si>
  <si>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</si>
  <si>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</si>
  <si>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</si>
  <si>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</si>
  <si>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</si>
  <si>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</si>
  <si>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</si>
  <si>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</si>
  <si>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</si>
  <si>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</si>
  <si>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</si>
  <si>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</si>
  <si>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</si>
  <si>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</si>
  <si>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</si>
  <si>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</si>
  <si>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</si>
  <si>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</si>
  <si>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</si>
  <si>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</si>
  <si>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</si>
  <si>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</si>
  <si>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</si>
  <si>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</si>
  <si>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</si>
  <si>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</si>
  <si>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</si>
  <si>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</si>
  <si>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</si>
  <si>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</si>
  <si>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</si>
  <si>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</si>
  <si>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</si>
  <si>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</si>
  <si>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</si>
  <si>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</si>
  <si>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</si>
  <si>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</si>
  <si>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</si>
  <si>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</si>
  <si>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</si>
  <si>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</si>
  <si>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</si>
  <si>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</si>
  <si>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</si>
  <si>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</si>
  <si>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</si>
  <si>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</si>
  <si>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</si>
  <si>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</si>
  <si>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</si>
  <si>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</si>
  <si>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</si>
  <si>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</si>
  <si>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</si>
  <si>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</si>
  <si>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</si>
  <si>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</si>
  <si>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</si>
  <si>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</si>
  <si>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</si>
  <si>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</si>
  <si>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</si>
  <si>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</si>
  <si>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</si>
  <si>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</si>
  <si>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</si>
  <si>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</si>
  <si>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</si>
  <si>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</si>
  <si>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</si>
  <si>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</si>
  <si>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</si>
  <si>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</si>
  <si>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</si>
  <si>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</si>
  <si>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</si>
  <si>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</si>
  <si>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</si>
  <si>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</si>
  <si>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</si>
  <si>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</si>
  <si>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</si>
  <si>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</si>
  <si>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</si>
  <si>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</si>
  <si>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</si>
  <si>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</si>
  <si>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</si>
  <si>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</si>
  <si>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</si>
  <si>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</si>
  <si>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</si>
  <si>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</si>
  <si>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</si>
  <si>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</si>
  <si>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</si>
  <si>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</si>
  <si>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</si>
  <si>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</si>
  <si>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</si>
  <si>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</si>
  <si>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</si>
  <si>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</si>
  <si>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</si>
  <si>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</si>
  <si>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</si>
  <si>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</si>
  <si>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</si>
  <si>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</si>
  <si>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</si>
  <si>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</si>
  <si>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</si>
  <si>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</si>
  <si>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</si>
  <si>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</si>
  <si>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</si>
  <si>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</si>
  <si>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</si>
  <si>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</si>
  <si>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</si>
  <si>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</si>
  <si>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</si>
  <si>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</si>
  <si>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</si>
  <si>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</si>
  <si>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</si>
  <si>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</si>
  <si>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</si>
  <si>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</si>
  <si>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</si>
  <si>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</si>
  <si>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</si>
  <si>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</si>
  <si>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</si>
  <si>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</si>
  <si>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</si>
  <si>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</si>
  <si>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</si>
  <si>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</si>
  <si>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</si>
  <si>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</si>
  <si>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</si>
  <si>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</si>
  <si>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</si>
  <si>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</si>
  <si>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</si>
  <si>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</si>
  <si>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</si>
  <si>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</si>
  <si>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</si>
  <si>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</si>
  <si>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</si>
  <si>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</si>
  <si>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</si>
  <si>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</si>
  <si>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</si>
  <si>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</si>
  <si>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</si>
  <si>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</si>
  <si>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</si>
  <si>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</si>
  <si>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</si>
  <si>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</si>
  <si>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</si>
  <si>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</si>
  <si>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</si>
  <si>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</si>
  <si>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</si>
  <si>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</si>
  <si>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</si>
  <si>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</si>
  <si>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</si>
  <si>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</si>
  <si>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</si>
  <si>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</si>
  <si>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</si>
  <si>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</si>
  <si>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</si>
  <si>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</si>
  <si>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</si>
  <si>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</si>
  <si>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</si>
  <si>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</si>
  <si>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</si>
  <si>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</si>
  <si>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</si>
  <si>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</si>
  <si>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</si>
  <si>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</si>
  <si>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</si>
  <si>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</si>
  <si>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</si>
  <si>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</si>
  <si>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</si>
  <si>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</si>
  <si>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</si>
  <si>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</si>
  <si>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</si>
  <si>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</si>
  <si>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</si>
  <si>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</si>
  <si>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</si>
  <si>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</si>
  <si>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</si>
  <si>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</si>
  <si>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</si>
  <si>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</si>
  <si>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</si>
  <si>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</si>
  <si>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</si>
  <si>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</si>
  <si>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</si>
  <si>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</si>
  <si>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</si>
  <si>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</si>
  <si>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</si>
  <si>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</si>
  <si>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</si>
  <si>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</si>
  <si>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</si>
  <si>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</si>
  <si>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</si>
  <si>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</si>
  <si>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</si>
  <si>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</si>
  <si>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</si>
  <si>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</si>
  <si>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</si>
  <si>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</si>
  <si>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</si>
  <si>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</si>
  <si>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</si>
  <si>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</si>
  <si>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</si>
  <si>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</si>
  <si>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</si>
  <si>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</si>
  <si>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</si>
  <si>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</si>
  <si>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</si>
  <si>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</si>
  <si>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</si>
  <si>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</si>
  <si>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</si>
  <si>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</si>
  <si>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</si>
  <si>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</si>
  <si>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</si>
  <si>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</si>
  <si>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</si>
  <si>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</si>
  <si>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</si>
  <si>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</si>
  <si>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</si>
  <si>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</si>
  <si>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</si>
  <si>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</si>
  <si>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</si>
  <si>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</si>
  <si>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</si>
  <si>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</si>
  <si>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</si>
  <si>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</si>
  <si>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</si>
  <si>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</si>
  <si>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</si>
  <si>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</si>
  <si>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</si>
  <si>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</si>
  <si>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</si>
  <si>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</si>
  <si>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</si>
  <si>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</si>
  <si>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</si>
  <si>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</si>
  <si>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</si>
  <si>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</si>
  <si>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</si>
  <si>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</si>
  <si>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</si>
  <si>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</si>
  <si>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</si>
  <si>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</si>
  <si>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</si>
  <si>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</si>
  <si>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</si>
  <si>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</si>
  <si>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</si>
  <si>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</si>
  <si>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</si>
  <si>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</si>
  <si>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</si>
  <si>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</si>
  <si>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</si>
  <si>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</si>
  <si>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</si>
  <si>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</si>
  <si>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</si>
  <si>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</si>
  <si>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</si>
  <si>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</si>
  <si>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</si>
  <si>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</si>
  <si>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</si>
  <si>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</si>
  <si>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</si>
  <si>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</si>
  <si>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</si>
  <si>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</si>
  <si>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</si>
  <si>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</si>
  <si>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</si>
  <si>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</si>
  <si>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</si>
  <si>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</si>
  <si>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</si>
  <si>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</si>
  <si>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</si>
  <si>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</si>
  <si>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</si>
  <si>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</si>
  <si>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</si>
  <si>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</si>
  <si>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</si>
  <si>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</si>
  <si>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</si>
  <si>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</si>
  <si>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</si>
  <si>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</si>
  <si>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</si>
  <si>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</si>
  <si>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</si>
  <si>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</si>
  <si>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</si>
  <si>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</si>
  <si>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</si>
  <si>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</si>
  <si>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</si>
  <si>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</si>
  <si>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</si>
  <si>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</si>
  <si>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</si>
  <si>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</si>
  <si>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</si>
  <si>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</si>
  <si>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</si>
  <si>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</si>
  <si>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</si>
  <si>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</si>
  <si>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</si>
  <si>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</si>
  <si>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</si>
  <si>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</si>
  <si>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</si>
  <si>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</si>
  <si>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</si>
  <si>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</si>
  <si>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</si>
  <si>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</si>
  <si>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</si>
  <si>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</si>
  <si>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</si>
  <si>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</si>
  <si>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</si>
  <si>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</si>
  <si>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</si>
  <si>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</si>
  <si>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</si>
  <si>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</si>
  <si>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</si>
  <si>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</si>
  <si>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</si>
  <si>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</si>
  <si>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</si>
  <si>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</si>
  <si>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</si>
  <si>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</si>
  <si>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</si>
  <si>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</si>
  <si>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</si>
  <si>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</si>
  <si>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</si>
  <si>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</si>
  <si>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</si>
  <si>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</si>
  <si>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</si>
  <si>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</si>
  <si>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</si>
  <si>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</si>
  <si>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</si>
  <si>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</si>
  <si>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</si>
  <si>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</si>
  <si>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</si>
  <si>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</si>
  <si>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</si>
  <si>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</si>
  <si>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</si>
  <si>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</si>
  <si>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</si>
  <si>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</si>
  <si>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</si>
  <si>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</si>
  <si>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</si>
  <si>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</si>
  <si>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</si>
  <si>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</si>
  <si>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</si>
  <si>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</si>
  <si>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</si>
  <si>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</si>
  <si>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</si>
  <si>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</si>
  <si>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</si>
  <si>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</si>
  <si>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</si>
  <si>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</si>
  <si>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</si>
  <si>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</si>
  <si>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</si>
  <si>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</si>
  <si>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</si>
  <si>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</si>
  <si>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</si>
  <si>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</si>
  <si>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</si>
  <si>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</si>
  <si>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</si>
  <si>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</si>
  <si>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</si>
  <si>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</si>
  <si>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</si>
  <si>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</si>
  <si>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</si>
  <si>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</si>
  <si>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</si>
  <si>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</si>
  <si>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</si>
  <si>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</si>
  <si>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</si>
  <si>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</si>
  <si>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</si>
  <si>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</si>
  <si>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</si>
  <si>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</si>
  <si>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</si>
  <si>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</si>
  <si>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</si>
  <si>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</si>
  <si>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</si>
  <si>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</si>
  <si>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</si>
  <si>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</si>
  <si>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</si>
  <si>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</si>
  <si>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</si>
  <si>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</si>
  <si>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</si>
  <si>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</si>
  <si>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</si>
  <si>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</si>
  <si>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</si>
  <si>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</si>
  <si>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</si>
  <si>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</si>
  <si>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</si>
  <si>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</si>
  <si>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</si>
  <si>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</si>
  <si>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</si>
  <si>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</si>
  <si>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</si>
  <si>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</si>
  <si>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</si>
  <si>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</si>
  <si>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</si>
  <si>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</si>
  <si>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</si>
  <si>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</si>
  <si>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</si>
  <si>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</si>
  <si>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</si>
  <si>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</si>
  <si>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</si>
  <si>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</si>
  <si>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</si>
  <si>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</si>
  <si>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</si>
  <si>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</si>
  <si>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</si>
  <si>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</si>
  <si>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</si>
  <si>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</si>
  <si>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</si>
  <si>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</si>
  <si>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</si>
  <si>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</si>
  <si>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</si>
  <si>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</si>
  <si>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</si>
  <si>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</si>
  <si>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</si>
  <si>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</si>
  <si>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</si>
  <si>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</si>
  <si>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</si>
  <si>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</si>
  <si>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</si>
  <si>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</si>
  <si>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</si>
  <si>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</si>
  <si>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</si>
  <si>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</si>
  <si>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</si>
  <si>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</si>
  <si>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</si>
  <si>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</si>
  <si>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</si>
  <si>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</si>
  <si>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</si>
  <si>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</si>
  <si>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</si>
  <si>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</si>
  <si>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</si>
  <si>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</si>
  <si>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</si>
  <si>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</si>
  <si>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</si>
  <si>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</si>
  <si>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</si>
  <si>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</si>
  <si>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</si>
  <si>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</si>
  <si>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</si>
  <si>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</si>
  <si>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</si>
  <si>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</si>
  <si>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</si>
  <si>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</si>
  <si>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</si>
  <si>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</si>
  <si>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</si>
  <si>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</si>
  <si>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</si>
  <si>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</si>
  <si>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</si>
  <si>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</si>
  <si>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</si>
  <si>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</si>
  <si>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</si>
  <si>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</si>
  <si>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</si>
  <si>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</si>
  <si>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</si>
  <si>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</si>
  <si>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</si>
  <si>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</si>
  <si>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</si>
  <si>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</si>
  <si>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</si>
  <si>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</si>
  <si>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</si>
  <si>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</si>
  <si>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</si>
  <si>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</si>
  <si>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</si>
  <si>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</si>
  <si>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</si>
  <si>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</si>
  <si>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</si>
  <si>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</si>
  <si>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</si>
  <si>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</si>
  <si>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</si>
  <si>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</si>
  <si>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</si>
  <si>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</si>
  <si>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</si>
  <si>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</si>
  <si>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</si>
  <si>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</si>
  <si>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</si>
  <si>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</si>
  <si>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</si>
  <si>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</si>
  <si>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</si>
  <si>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</si>
  <si>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</si>
  <si>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</si>
  <si>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</si>
  <si>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</si>
  <si>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</si>
  <si>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</si>
  <si>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</si>
  <si>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</si>
  <si>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</si>
  <si>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</si>
  <si>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</si>
  <si>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</si>
  <si>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</si>
  <si>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</si>
  <si>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</si>
  <si>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</si>
  <si>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</si>
  <si>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</si>
  <si>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</si>
  <si>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</si>
  <si>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</si>
  <si>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</si>
  <si>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</si>
  <si>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</si>
  <si>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</si>
  <si>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</si>
  <si>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</si>
  <si>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</si>
  <si>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</si>
  <si>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</si>
  <si>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</si>
  <si>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</si>
  <si>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</si>
  <si>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</si>
  <si>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</si>
  <si>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</si>
  <si>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</si>
  <si>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</si>
  <si>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</si>
  <si>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</si>
  <si>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</si>
  <si>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</si>
  <si>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</si>
  <si>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</si>
  <si>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</si>
  <si>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</si>
  <si>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</si>
  <si>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</si>
  <si>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</si>
  <si>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</si>
  <si>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</si>
  <si>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</si>
  <si>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</si>
  <si>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</si>
  <si>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</si>
  <si>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</si>
  <si>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</si>
  <si>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</si>
  <si>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</si>
  <si>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</si>
  <si>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</si>
  <si>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</si>
  <si>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</si>
  <si>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</si>
  <si>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</si>
  <si>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</si>
  <si>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</si>
  <si>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</si>
  <si>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</si>
  <si>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</si>
  <si>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</si>
  <si>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</si>
  <si>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</si>
  <si>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</si>
  <si>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</si>
  <si>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</si>
  <si>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</si>
  <si>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</si>
  <si>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</si>
  <si>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</si>
  <si>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</si>
  <si>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</si>
  <si>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</si>
  <si>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</si>
  <si>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</si>
  <si>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</si>
  <si>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</si>
  <si>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</si>
  <si>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</si>
  <si>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</si>
  <si>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</si>
  <si>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</si>
  <si>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</si>
  <si>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</si>
  <si>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</si>
  <si>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</si>
  <si>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</si>
  <si>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</si>
  <si>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</si>
  <si>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</si>
  <si>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</si>
  <si>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</si>
  <si>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</si>
  <si>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</si>
  <si>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</si>
  <si>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</si>
  <si>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</si>
  <si>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</si>
  <si>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</si>
  <si>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</si>
  <si>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</si>
  <si>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</si>
  <si>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</si>
  <si>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</si>
  <si>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</si>
  <si>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</si>
  <si>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</si>
  <si>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</si>
  <si>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</si>
  <si>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</si>
  <si>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</si>
  <si>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</si>
  <si>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</si>
  <si>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</si>
  <si>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</si>
  <si>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</si>
  <si>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</si>
  <si>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</si>
  <si>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</si>
  <si>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</si>
  <si>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</si>
  <si>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</si>
  <si>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</si>
  <si>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</si>
  <si>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</si>
  <si>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</si>
  <si>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</si>
  <si>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</si>
  <si>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</si>
  <si>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</si>
  <si>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</si>
  <si>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</si>
  <si>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</si>
  <si>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</si>
  <si>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</si>
  <si>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</si>
  <si>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</si>
  <si>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</si>
  <si>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</si>
  <si>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</si>
  <si>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</si>
  <si>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</si>
  <si>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</si>
  <si>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</si>
  <si>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</si>
  <si>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</si>
  <si>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</si>
  <si>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</si>
  <si>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</si>
  <si>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</si>
  <si>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</si>
  <si>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</si>
  <si>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</si>
  <si>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</si>
  <si>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</si>
  <si>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</si>
  <si>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</si>
  <si>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</si>
  <si>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</si>
  <si>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</si>
  <si>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</si>
  <si>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</si>
  <si>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</si>
  <si>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</si>
  <si>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</si>
  <si>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</si>
  <si>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</si>
  <si>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</si>
  <si>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</si>
  <si>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</si>
  <si>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</si>
  <si>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</si>
  <si>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</si>
  <si>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</si>
  <si>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</si>
  <si>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</si>
  <si>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</si>
  <si>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</si>
  <si>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</si>
  <si>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</si>
  <si>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</si>
  <si>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</si>
  <si>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</si>
  <si>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</si>
  <si>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</si>
  <si>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</si>
  <si>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</si>
  <si>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</si>
  <si>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</si>
  <si>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</si>
  <si>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</si>
  <si>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</si>
  <si>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</si>
  <si>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</si>
  <si>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</si>
  <si>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</si>
  <si>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</si>
  <si>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</si>
  <si>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</si>
  <si>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</si>
  <si>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</si>
  <si>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</si>
  <si>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</si>
  <si>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</si>
  <si>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</si>
  <si>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</si>
  <si>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</si>
  <si>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</si>
  <si>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</si>
  <si>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</si>
  <si>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</si>
  <si>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</si>
  <si>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</si>
  <si>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</si>
  <si>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</si>
  <si>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</si>
  <si>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</si>
  <si>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</si>
  <si>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</si>
  <si>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</si>
  <si>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</si>
  <si>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</si>
  <si>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</si>
  <si>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</si>
  <si>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</si>
  <si>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</si>
  <si>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</si>
  <si>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</si>
  <si>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</si>
  <si>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</si>
  <si>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</si>
  <si>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</si>
  <si>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</si>
  <si>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</si>
  <si>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</si>
  <si>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</si>
  <si>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</si>
  <si>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</si>
  <si>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</si>
  <si>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</si>
  <si>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</si>
  <si>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</si>
  <si>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</si>
  <si>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</si>
  <si>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</si>
  <si>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</si>
  <si>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</si>
  <si>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</si>
  <si>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</si>
  <si>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</si>
  <si>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</si>
  <si>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</si>
  <si>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</si>
  <si>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</si>
  <si>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</si>
  <si>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</si>
  <si>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</si>
  <si>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</si>
  <si>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</si>
  <si>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</si>
  <si>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</si>
  <si>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</si>
  <si>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</si>
  <si>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</si>
  <si>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</si>
  <si>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</si>
  <si>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</si>
  <si>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</si>
  <si>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</si>
  <si>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</si>
  <si>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</si>
  <si>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</si>
  <si>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</si>
  <si>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</si>
  <si>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</si>
  <si>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</si>
  <si>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</si>
  <si>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</si>
  <si>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</si>
  <si>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</si>
  <si>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</si>
  <si>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</si>
  <si>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</si>
  <si>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</si>
  <si>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</si>
  <si>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</si>
  <si>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</si>
  <si>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</si>
  <si>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</si>
  <si>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</si>
  <si>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</si>
  <si>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</si>
  <si>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</si>
  <si>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</si>
  <si>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</si>
  <si>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</si>
  <si>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</si>
  <si>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</si>
  <si>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</si>
  <si>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</si>
  <si>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</si>
  <si>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</si>
  <si>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</si>
  <si>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</si>
  <si>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</si>
  <si>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</si>
  <si>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</si>
  <si>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</si>
  <si>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</si>
  <si>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</si>
  <si>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</si>
  <si>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</si>
  <si>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</si>
  <si>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</si>
  <si>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</si>
  <si>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</si>
  <si>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</si>
  <si>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</si>
  <si>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</si>
  <si>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</si>
  <si>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</si>
  <si>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</si>
  <si>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</si>
  <si>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</si>
  <si>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</si>
  <si>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</si>
  <si>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</si>
  <si>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</si>
  <si>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</si>
  <si>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</si>
  <si>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</si>
  <si>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</si>
  <si>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</si>
  <si>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</si>
  <si>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</si>
  <si>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</si>
  <si>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</si>
  <si>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</si>
  <si>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</si>
  <si>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</si>
  <si>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</si>
  <si>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</si>
  <si>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</si>
  <si>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</si>
  <si>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</si>
  <si>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</si>
  <si>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</si>
  <si>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</si>
  <si>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</si>
  <si>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</si>
  <si>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</si>
  <si>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</si>
  <si>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</si>
  <si>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</si>
  <si>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</si>
  <si>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</si>
  <si>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</si>
  <si>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</si>
  <si>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</si>
  <si>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</si>
  <si>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</si>
  <si>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</si>
  <si>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</si>
  <si>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</si>
  <si>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</si>
  <si>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</si>
  <si>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</si>
  <si>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</si>
  <si>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</si>
  <si>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</si>
  <si>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</si>
  <si>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</si>
  <si>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</si>
  <si>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</si>
  <si>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</si>
  <si>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</si>
  <si>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</si>
  <si>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</si>
  <si>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</si>
  <si>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</si>
  <si>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</si>
  <si>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</si>
  <si>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</si>
  <si>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</si>
  <si>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</si>
  <si>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</si>
  <si>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</si>
  <si>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</si>
  <si>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</si>
  <si>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</si>
  <si>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</si>
  <si>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</si>
  <si>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</si>
  <si>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</si>
  <si>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</si>
  <si>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</si>
  <si>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</si>
  <si>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</si>
  <si>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</si>
  <si>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</si>
  <si>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</si>
  <si>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</si>
  <si>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</si>
  <si>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</si>
  <si>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</si>
  <si>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</si>
  <si>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</si>
  <si>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</si>
  <si>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</si>
  <si>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</si>
  <si>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</si>
  <si>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</si>
  <si>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</si>
  <si>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</si>
  <si>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</si>
  <si>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</si>
  <si>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</si>
  <si>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</si>
  <si>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</si>
  <si>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</si>
  <si>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</si>
  <si>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</si>
  <si>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</si>
  <si>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</si>
  <si>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</si>
  <si>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</si>
  <si>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</si>
  <si>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</si>
  <si>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</si>
  <si>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</si>
  <si>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</si>
  <si>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</si>
  <si>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</si>
  <si>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</si>
  <si>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</si>
  <si>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</si>
  <si>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</si>
  <si>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</si>
  <si>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</si>
  <si>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</si>
  <si>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</si>
  <si>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</si>
  <si>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</si>
  <si>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</si>
  <si>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</si>
  <si>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</si>
  <si>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</si>
  <si>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</si>
  <si>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</si>
  <si>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</si>
  <si>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</si>
  <si>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</si>
  <si>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</si>
  <si>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</si>
  <si>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</si>
  <si>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</si>
  <si>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</si>
  <si>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</si>
  <si>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</si>
  <si>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</si>
  <si>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</si>
  <si>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</si>
  <si>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</si>
  <si>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</si>
  <si>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</si>
  <si>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</si>
  <si>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</si>
  <si>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</si>
  <si>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</si>
  <si>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</si>
  <si>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</si>
  <si>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</si>
  <si>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</si>
  <si>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</si>
  <si>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</si>
  <si>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</si>
  <si>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</si>
  <si>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</si>
  <si>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</si>
  <si>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</si>
  <si>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</si>
  <si>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</si>
  <si>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</si>
  <si>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</si>
  <si>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</si>
  <si>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</si>
  <si>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</si>
  <si>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</si>
  <si>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</si>
  <si>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</si>
  <si>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</si>
  <si>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</si>
  <si>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</si>
  <si>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</si>
  <si>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</si>
  <si>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</si>
  <si>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</si>
  <si>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</si>
  <si>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</si>
  <si>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</si>
  <si>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</si>
  <si>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</si>
  <si>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</si>
  <si>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</si>
  <si>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</si>
  <si>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</si>
  <si>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</si>
  <si>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</si>
  <si>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</si>
  <si>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</si>
  <si>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</si>
  <si>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</si>
  <si>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</si>
  <si>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</si>
  <si>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</si>
  <si>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</si>
  <si>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</si>
  <si>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</si>
  <si>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</si>
  <si>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</si>
  <si>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</si>
  <si>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</si>
  <si>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</si>
  <si>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</si>
  <si>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</si>
  <si>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</si>
  <si>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</si>
  <si>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</si>
  <si>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</si>
  <si>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</si>
  <si>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</si>
  <si>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</si>
  <si>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</si>
  <si>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</si>
  <si>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</si>
  <si>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</si>
  <si>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</si>
  <si>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</si>
  <si>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</si>
  <si>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</si>
  <si>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</si>
  <si>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</si>
  <si>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</si>
  <si>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</si>
  <si>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</si>
  <si>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</si>
  <si>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</si>
  <si>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</si>
  <si>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</si>
  <si>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</si>
  <si>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</si>
  <si>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</si>
  <si>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</si>
  <si>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</si>
  <si>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</si>
  <si>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</si>
  <si>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</si>
  <si>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</si>
  <si>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</si>
  <si>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</si>
  <si>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</si>
  <si>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</si>
  <si>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</si>
  <si>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</si>
  <si>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</si>
  <si>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</si>
  <si>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</si>
  <si>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</si>
  <si>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</si>
  <si>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</si>
  <si>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</si>
  <si>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</si>
  <si>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</si>
  <si>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</si>
  <si>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</si>
  <si>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</si>
  <si>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</si>
  <si>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</si>
  <si>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</si>
  <si>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</si>
  <si>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</si>
  <si>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</si>
  <si>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</si>
  <si>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</si>
  <si>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</si>
  <si>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</si>
  <si>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</si>
  <si>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</si>
  <si>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</si>
  <si>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</si>
  <si>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</si>
  <si>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</si>
  <si>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</si>
  <si>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</si>
  <si>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</si>
  <si>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</si>
  <si>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</si>
  <si>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</si>
  <si>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</si>
  <si>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</si>
  <si>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</si>
  <si>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</si>
  <si>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</si>
  <si>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</si>
  <si>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</si>
  <si>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</si>
  <si>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</si>
  <si>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</si>
  <si>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</si>
  <si>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</si>
  <si>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</si>
  <si>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</si>
  <si>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</si>
  <si>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</si>
  <si>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</si>
  <si>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</si>
  <si>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</si>
  <si>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</si>
  <si>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</si>
  <si>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</si>
  <si>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</si>
  <si>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</si>
  <si>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</si>
  <si>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</si>
  <si>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</si>
  <si>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</si>
  <si>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</si>
  <si>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</si>
  <si>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</si>
  <si>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</si>
  <si>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</si>
  <si>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</si>
  <si>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</si>
  <si>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</si>
  <si>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</si>
  <si>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</si>
  <si>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</si>
  <si>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</si>
  <si>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</si>
  <si>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</si>
  <si>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</si>
  <si>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</si>
  <si>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</si>
  <si>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</si>
  <si>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</si>
  <si>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</si>
  <si>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</si>
  <si>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</si>
  <si>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</si>
  <si>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</si>
  <si>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</si>
  <si>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</si>
  <si>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</si>
  <si>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</si>
  <si>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</si>
  <si>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</si>
  <si>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</si>
  <si>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</si>
  <si>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</si>
  <si>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</si>
  <si>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</si>
  <si>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</si>
  <si>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</si>
  <si>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</si>
  <si>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</si>
  <si>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</si>
  <si>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</si>
  <si>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</si>
  <si>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</si>
  <si>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</si>
  <si>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</si>
  <si>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</si>
  <si>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</si>
  <si>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</si>
  <si>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</si>
  <si>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</si>
  <si>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</si>
  <si>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</si>
  <si>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</si>
  <si>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</si>
  <si>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</si>
  <si>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</si>
  <si>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</si>
  <si>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</si>
  <si>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</si>
  <si>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</si>
  <si>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</si>
  <si>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</si>
  <si>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</si>
  <si>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</si>
  <si>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</si>
  <si>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</si>
  <si>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</si>
  <si>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</si>
  <si>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</si>
  <si>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</si>
  <si>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</si>
  <si>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</si>
  <si>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</si>
  <si>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</si>
  <si>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</si>
  <si>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</si>
  <si>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</si>
  <si>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</si>
  <si>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</si>
  <si>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</si>
  <si>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</si>
  <si>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</si>
  <si>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</si>
  <si>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</si>
  <si>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</si>
  <si>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</si>
  <si>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</si>
  <si>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</si>
  <si>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</si>
  <si>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</si>
  <si>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</si>
  <si>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</si>
  <si>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</si>
  <si>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</si>
  <si>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</si>
  <si>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</si>
  <si>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</si>
  <si>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</si>
  <si>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</si>
  <si>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</si>
  <si>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</si>
  <si>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</si>
  <si>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</si>
  <si>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</si>
  <si>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</si>
  <si>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</si>
  <si>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</si>
  <si>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</si>
  <si>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</si>
  <si>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</si>
  <si>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</si>
  <si>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</si>
  <si>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</si>
  <si>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</si>
  <si>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</si>
  <si>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</si>
  <si>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</si>
  <si>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</si>
  <si>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</si>
  <si>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</si>
  <si>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</si>
  <si>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</si>
  <si>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</si>
  <si>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</si>
  <si>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</si>
  <si>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</si>
  <si>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</si>
  <si>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</si>
  <si>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</si>
  <si>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</si>
  <si>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</si>
  <si>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</si>
  <si>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</si>
  <si>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</si>
  <si>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</si>
  <si>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</si>
  <si>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</si>
  <si>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</si>
  <si>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</si>
  <si>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</si>
  <si>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</si>
  <si>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</si>
  <si>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</si>
  <si>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</si>
  <si>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</si>
  <si>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</si>
  <si>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</si>
  <si>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</si>
  <si>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</si>
  <si>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</si>
  <si>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</si>
  <si>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</si>
  <si>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</si>
  <si>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</si>
  <si>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</si>
  <si>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</si>
  <si>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</si>
  <si>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</si>
  <si>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</si>
  <si>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</si>
  <si>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</si>
  <si>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</si>
  <si>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</si>
  <si>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</si>
  <si>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</si>
  <si>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</si>
  <si>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</si>
  <si>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</si>
  <si>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</si>
  <si>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</si>
  <si>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</si>
  <si>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</si>
  <si>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</si>
  <si>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</si>
  <si>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</si>
  <si>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</si>
  <si>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</si>
  <si>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</si>
  <si>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</si>
  <si>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</si>
  <si>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</si>
  <si>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</si>
  <si>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</si>
  <si>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</si>
  <si>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</si>
  <si>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</si>
  <si>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</si>
  <si>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</si>
  <si>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</si>
  <si>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</si>
  <si>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</si>
  <si>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</si>
  <si>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</si>
  <si>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</si>
  <si>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</si>
  <si>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</si>
  <si>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</si>
  <si>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</si>
  <si>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</si>
  <si>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</si>
  <si>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</si>
  <si>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</si>
  <si>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</si>
  <si>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</si>
  <si>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</si>
  <si>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</si>
  <si>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</si>
  <si>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</si>
  <si>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</si>
  <si>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</si>
  <si>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</si>
  <si>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</si>
  <si>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</si>
  <si>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</si>
  <si>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</si>
  <si>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</si>
  <si>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</si>
  <si>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</si>
  <si>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</si>
  <si>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</si>
  <si>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</si>
  <si>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</si>
  <si>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</si>
  <si>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</si>
  <si>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</si>
  <si>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</si>
  <si>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</si>
  <si>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</si>
  <si>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</si>
  <si>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</si>
  <si>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</si>
  <si>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</si>
  <si>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</si>
  <si>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</si>
  <si>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</si>
  <si>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</si>
  <si>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</si>
  <si>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</si>
  <si>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</si>
  <si>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</si>
  <si>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</si>
  <si>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</si>
  <si>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</si>
  <si>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</si>
  <si>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</si>
  <si>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</si>
  <si>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</si>
  <si>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</si>
  <si>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</si>
  <si>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</si>
  <si>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</si>
  <si>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</si>
  <si>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</si>
  <si>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</si>
  <si>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</si>
  <si>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</si>
  <si>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</si>
  <si>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</si>
  <si>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</si>
  <si>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</si>
  <si>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</si>
  <si>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</si>
  <si>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</si>
  <si>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</si>
  <si>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</si>
  <si>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</si>
  <si>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</si>
  <si>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</si>
  <si>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</si>
  <si>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</si>
  <si>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</si>
  <si>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</si>
  <si>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</si>
  <si>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</si>
  <si>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</si>
  <si>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</si>
  <si>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</si>
  <si>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</si>
  <si>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</si>
  <si>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</si>
  <si>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</si>
  <si>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</si>
  <si>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</si>
  <si>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</si>
  <si>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</si>
  <si>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</si>
  <si>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</si>
  <si>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</si>
  <si>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</si>
  <si>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</si>
  <si>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</si>
  <si>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</si>
  <si>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</si>
  <si>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</si>
  <si>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</si>
  <si>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</si>
  <si>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</si>
  <si>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</si>
  <si>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</si>
  <si>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</si>
  <si>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</si>
  <si>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</si>
  <si>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</si>
  <si>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</si>
  <si>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</si>
  <si>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</si>
  <si>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</si>
  <si>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</si>
  <si>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</si>
  <si>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</si>
  <si>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</si>
  <si>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</si>
  <si>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</si>
  <si>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</si>
  <si>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</si>
  <si>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</si>
  <si>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</si>
  <si>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</si>
  <si>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</si>
  <si>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</si>
  <si>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</si>
  <si>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</si>
  <si>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</si>
  <si>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</si>
  <si>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</si>
  <si>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</si>
  <si>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</si>
  <si>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</si>
  <si>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</si>
  <si>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</si>
  <si>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</si>
  <si>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</si>
  <si>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</si>
  <si>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</si>
  <si>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</si>
  <si>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</si>
  <si>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</si>
  <si>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</si>
  <si>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</si>
  <si>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</si>
  <si>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</si>
  <si>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</si>
  <si>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</si>
  <si>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</si>
  <si>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</si>
  <si>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</si>
  <si>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</si>
  <si>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</si>
  <si>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</si>
  <si>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</si>
  <si>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</si>
  <si>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</si>
  <si>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</si>
  <si>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</si>
  <si>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</si>
  <si>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</si>
  <si>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</si>
  <si>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</si>
  <si>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</si>
  <si>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</si>
  <si>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</si>
  <si>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</si>
  <si>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</si>
  <si>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</si>
  <si>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</si>
  <si>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</si>
  <si>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</si>
  <si>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</si>
  <si>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</si>
  <si>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</si>
  <si>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</si>
  <si>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</si>
  <si>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</si>
  <si>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</si>
  <si>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</si>
  <si>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</si>
  <si>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</si>
  <si>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</si>
  <si>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</si>
  <si>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</si>
  <si>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</si>
  <si>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</si>
  <si>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</si>
  <si>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</si>
  <si>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</si>
  <si>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</si>
  <si>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</si>
  <si>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</si>
  <si>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</si>
  <si>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</si>
  <si>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</si>
  <si>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</si>
  <si>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</si>
  <si>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</si>
  <si>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</si>
  <si>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</si>
  <si>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</si>
  <si>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</si>
  <si>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</si>
  <si>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</si>
  <si>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</si>
  <si>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</si>
  <si>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</si>
  <si>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</si>
  <si>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</si>
  <si>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</si>
  <si>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</si>
  <si>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</si>
  <si>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</si>
  <si>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</si>
  <si>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</si>
  <si>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</si>
  <si>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</si>
  <si>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</si>
  <si>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</si>
  <si>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</si>
  <si>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</si>
  <si>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</si>
  <si>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</si>
  <si>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</si>
  <si>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</si>
  <si>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</si>
  <si>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</si>
  <si>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</si>
  <si>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</si>
  <si>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</si>
  <si>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</si>
  <si>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</si>
  <si>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</si>
  <si>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</si>
  <si>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</si>
  <si>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</si>
  <si>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</si>
  <si>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</si>
  <si>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</si>
  <si>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</si>
  <si>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</si>
  <si>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</si>
  <si>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</si>
  <si>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</si>
  <si>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</si>
  <si>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</si>
  <si>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</si>
  <si>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</si>
  <si>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</si>
  <si>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</si>
  <si>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</si>
  <si>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</si>
  <si>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</si>
  <si>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</si>
  <si>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</si>
  <si>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</si>
  <si>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</si>
  <si>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</si>
  <si>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</si>
  <si>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</si>
  <si>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</si>
  <si>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</si>
  <si>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</si>
  <si>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</si>
  <si>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</si>
  <si>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</si>
  <si>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</si>
  <si>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</si>
  <si>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</si>
  <si>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</si>
  <si>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</si>
  <si>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</si>
  <si>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</si>
  <si>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</si>
  <si>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</si>
  <si>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</si>
  <si>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</si>
  <si>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</si>
  <si>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</si>
  <si>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</si>
  <si>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</si>
  <si>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</si>
  <si>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</si>
  <si>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</si>
  <si>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</si>
  <si>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</si>
  <si>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</si>
  <si>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</si>
  <si>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</si>
  <si>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</si>
  <si>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</si>
  <si>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</si>
  <si>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</si>
  <si>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</si>
  <si>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</si>
  <si>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</si>
  <si>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</si>
  <si>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</si>
  <si>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</si>
  <si>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</si>
  <si>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</si>
  <si>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</si>
  <si>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</si>
  <si>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</si>
  <si>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</si>
  <si>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</si>
  <si>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</si>
  <si>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</si>
  <si>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</si>
  <si>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</si>
  <si>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</si>
  <si>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</si>
  <si>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</si>
  <si>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</si>
  <si>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</si>
  <si>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</si>
  <si>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</si>
  <si>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</si>
  <si>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</si>
  <si>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</si>
  <si>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</si>
  <si>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</si>
  <si>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</si>
  <si>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</si>
  <si>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</si>
  <si>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</si>
  <si>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</si>
  <si>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</si>
  <si>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</si>
  <si>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</si>
  <si>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</si>
  <si>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</si>
  <si>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</si>
  <si>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</si>
  <si>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</si>
  <si>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</si>
  <si>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</si>
  <si>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</si>
  <si>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</si>
  <si>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</si>
  <si>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</si>
  <si>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</si>
  <si>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</si>
  <si>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</si>
  <si>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</si>
  <si>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</si>
  <si>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</si>
  <si>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</si>
  <si>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</si>
  <si>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</si>
  <si>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</si>
  <si>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</si>
  <si>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</si>
  <si>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</si>
  <si>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</si>
  <si>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</si>
  <si>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</si>
  <si>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</si>
  <si>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</si>
  <si>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</si>
  <si>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</si>
  <si>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</si>
  <si>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</si>
  <si>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</si>
  <si>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</si>
  <si>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</si>
  <si>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</si>
  <si>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</si>
  <si>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</si>
  <si>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</si>
  <si>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</si>
  <si>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</si>
  <si>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</si>
  <si>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</si>
  <si>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</si>
  <si>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</si>
  <si>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</si>
  <si>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</si>
  <si>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</si>
  <si>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</si>
  <si>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</si>
  <si>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</si>
  <si>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</si>
  <si>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</si>
  <si>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</si>
  <si>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</si>
  <si>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</si>
  <si>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</si>
  <si>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</si>
  <si>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</si>
  <si>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</si>
  <si>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</si>
  <si>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</si>
  <si>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</si>
  <si>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</si>
  <si>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</si>
  <si>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</si>
  <si>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</si>
  <si>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</si>
  <si>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</si>
  <si>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</si>
  <si>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</si>
  <si>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</si>
  <si>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</si>
  <si>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</si>
  <si>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</si>
  <si>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</si>
  <si>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</si>
  <si>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</si>
  <si>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</si>
  <si>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</si>
  <si>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</si>
  <si>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</si>
  <si>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</si>
  <si>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</si>
  <si>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</si>
  <si>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</si>
  <si>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</si>
  <si>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</si>
  <si>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</si>
  <si>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</si>
  <si>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</si>
  <si>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</si>
  <si>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</si>
  <si>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</si>
  <si>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</si>
  <si>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</si>
  <si>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</si>
  <si>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</si>
  <si>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</si>
  <si>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</si>
  <si>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</si>
  <si>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</si>
  <si>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</si>
  <si>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</si>
  <si>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</si>
  <si>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</si>
  <si>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</si>
  <si>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</si>
  <si>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</si>
  <si>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</si>
  <si>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</si>
  <si>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</si>
  <si>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</si>
  <si>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</si>
  <si>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</si>
  <si>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</si>
  <si>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</si>
  <si>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</si>
  <si>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</si>
  <si>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</si>
  <si>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</si>
  <si>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</si>
  <si>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</si>
  <si>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</si>
  <si>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</si>
  <si>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</si>
  <si>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</si>
  <si>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</si>
  <si>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</si>
  <si>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</si>
  <si>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</si>
  <si>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</si>
  <si>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</si>
  <si>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</si>
  <si>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</si>
  <si>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</si>
  <si>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</si>
  <si>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</si>
  <si>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</si>
  <si>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</si>
  <si>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</si>
  <si>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</si>
  <si>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</si>
  <si>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</si>
  <si>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</si>
  <si>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</si>
  <si>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</si>
  <si>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</si>
  <si>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</si>
  <si>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</si>
  <si>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</si>
  <si>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</si>
  <si>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</si>
  <si>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</si>
  <si>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</si>
  <si>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</si>
  <si>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</si>
  <si>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</si>
  <si>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</si>
  <si>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</si>
  <si>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</si>
  <si>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</si>
  <si>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</si>
  <si>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</si>
  <si>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</si>
  <si>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</si>
  <si>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</si>
  <si>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</si>
  <si>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</si>
  <si>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</si>
  <si>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</si>
  <si>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</si>
  <si>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</si>
  <si>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</si>
  <si>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</si>
  <si>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</si>
  <si>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</si>
  <si>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</si>
  <si>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</si>
  <si>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</si>
  <si>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</si>
  <si>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</si>
  <si>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</si>
  <si>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</si>
  <si>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</si>
  <si>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</si>
  <si>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</si>
  <si>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</si>
  <si>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</si>
  <si>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</si>
  <si>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</si>
  <si>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</si>
  <si>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</si>
  <si>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</si>
  <si>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</si>
  <si>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</si>
  <si>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</si>
  <si>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</si>
  <si>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</si>
  <si>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</si>
  <si>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</si>
  <si>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</si>
  <si>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</si>
  <si>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</si>
  <si>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</si>
  <si>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</si>
  <si>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</si>
  <si>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</si>
  <si>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</si>
  <si>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</si>
  <si>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</si>
  <si>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</si>
  <si>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</si>
  <si>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</si>
  <si>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</si>
  <si>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</si>
  <si>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</si>
  <si>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</si>
  <si>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</si>
  <si>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</si>
  <si>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</si>
  <si>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</si>
  <si>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</si>
  <si>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</si>
  <si>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</si>
  <si>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</si>
  <si>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</si>
  <si>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</si>
  <si>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</si>
  <si>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</si>
  <si>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</si>
  <si>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</si>
  <si>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</si>
  <si>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</si>
  <si>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</si>
  <si>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</si>
  <si>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</si>
  <si>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</si>
  <si>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</si>
  <si>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</si>
  <si>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</si>
  <si>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</si>
  <si>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</si>
  <si>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</si>
  <si>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</si>
  <si>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</si>
  <si>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</si>
  <si>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</si>
  <si>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</si>
  <si>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</si>
  <si>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</si>
  <si>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</si>
  <si>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</si>
  <si>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</si>
  <si>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</si>
  <si>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</si>
  <si>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</si>
  <si>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</si>
  <si>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</si>
  <si>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</si>
  <si>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</si>
  <si>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</si>
  <si>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</si>
  <si>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</si>
  <si>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</si>
  <si>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</si>
  <si>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</si>
  <si>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</si>
  <si>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</si>
  <si>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</si>
  <si>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</si>
  <si>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</si>
  <si>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</si>
  <si>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</si>
  <si>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</si>
  <si>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</si>
  <si>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</si>
  <si>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</si>
  <si>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</si>
  <si>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</si>
  <si>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</si>
  <si>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</si>
  <si>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</si>
  <si>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</si>
  <si>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</si>
  <si>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</si>
  <si>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</si>
  <si>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</si>
  <si>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</si>
  <si>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</si>
  <si>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</si>
  <si>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</si>
  <si>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</si>
  <si>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</si>
  <si>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</si>
  <si>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</si>
  <si>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</si>
  <si>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</si>
  <si>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</si>
  <si>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</si>
  <si>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</si>
  <si>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</si>
  <si>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</si>
  <si>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</si>
  <si>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</si>
  <si>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</si>
  <si>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</si>
  <si>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</si>
  <si>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</si>
  <si>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</si>
  <si>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</si>
  <si>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</si>
  <si>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</si>
  <si>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</si>
  <si>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</si>
  <si>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</si>
  <si>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</si>
  <si>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</si>
  <si>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</si>
  <si>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</si>
  <si>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</si>
  <si>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</si>
  <si>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</si>
  <si>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</si>
  <si>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</si>
  <si>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</si>
  <si>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</si>
  <si>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</si>
  <si>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</si>
  <si>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</si>
  <si>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</si>
  <si>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</si>
  <si>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</si>
  <si>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</si>
  <si>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</si>
  <si>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</si>
  <si>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</si>
  <si>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</si>
  <si>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</si>
  <si>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</si>
  <si>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</si>
  <si>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</si>
  <si>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</si>
  <si>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</si>
  <si>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</si>
  <si>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</si>
  <si>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</si>
  <si>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</si>
  <si>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</si>
  <si>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</si>
  <si>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</si>
  <si>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</si>
  <si>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</si>
  <si>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</si>
  <si>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</si>
  <si>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</si>
  <si>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</si>
  <si>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</si>
  <si>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</si>
  <si>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</si>
  <si>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</si>
  <si>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</si>
  <si>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</si>
  <si>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</si>
  <si>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</si>
  <si>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</si>
  <si>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</si>
  <si>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</si>
  <si>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</si>
  <si>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</si>
  <si>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</si>
  <si>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</si>
  <si>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</si>
  <si>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</si>
  <si>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</si>
  <si>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</si>
  <si>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</si>
  <si>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</si>
  <si>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</si>
  <si>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</si>
  <si>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</si>
  <si>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</si>
  <si>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</si>
  <si>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</si>
  <si>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</si>
  <si>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</si>
  <si>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</si>
  <si>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</si>
  <si>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</si>
  <si>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</si>
  <si>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</si>
  <si>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</si>
  <si>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</si>
  <si>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</si>
  <si>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</si>
  <si>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</si>
  <si>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</si>
  <si>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</si>
  <si>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</si>
  <si>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</si>
  <si>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</si>
  <si>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</si>
  <si>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</si>
  <si>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</si>
  <si>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</si>
  <si>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</si>
  <si>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</si>
  <si>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</si>
  <si>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</si>
  <si>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</si>
  <si>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</si>
  <si>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</si>
  <si>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</si>
  <si>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</si>
  <si>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</si>
  <si>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</si>
  <si>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</si>
  <si>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</si>
  <si>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</si>
  <si>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</si>
  <si>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</si>
  <si>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</si>
  <si>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</si>
  <si>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</si>
  <si>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</si>
  <si>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</si>
  <si>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</si>
  <si>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</si>
  <si>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</si>
  <si>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</si>
  <si>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</si>
  <si>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</si>
  <si>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</si>
  <si>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</si>
  <si>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</si>
  <si>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</si>
  <si>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</si>
  <si>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</si>
  <si>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</si>
  <si>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</si>
  <si>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</si>
  <si>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</si>
  <si>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</si>
  <si>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</si>
  <si>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</si>
  <si>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</si>
  <si>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</si>
  <si>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</si>
  <si>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</si>
  <si>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</si>
  <si>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</si>
  <si>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</si>
  <si>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</si>
  <si>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</si>
  <si>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</si>
  <si>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</si>
  <si>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</si>
  <si>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</si>
  <si>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</si>
  <si>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</si>
  <si>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</si>
  <si>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</si>
  <si>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</si>
  <si>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</si>
  <si>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</si>
  <si>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</si>
  <si>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</si>
  <si>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</si>
  <si>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</si>
  <si>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</si>
  <si>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</si>
  <si>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</si>
  <si>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</si>
  <si>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</si>
  <si>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</si>
  <si>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</si>
  <si>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</si>
  <si>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</si>
  <si>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</si>
  <si>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</si>
  <si>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</si>
  <si>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</si>
  <si>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</si>
  <si>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</si>
  <si>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</si>
  <si>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</si>
  <si>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</si>
  <si>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</si>
  <si>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</si>
  <si>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</si>
  <si>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</si>
  <si>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</si>
  <si>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</si>
  <si>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</si>
  <si>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</si>
  <si>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</si>
  <si>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</si>
  <si>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</si>
  <si>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</si>
  <si>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</si>
  <si>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</si>
  <si>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</si>
  <si>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</si>
  <si>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</si>
  <si>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</si>
  <si>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</si>
  <si>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</si>
  <si>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</si>
  <si>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</si>
  <si>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</si>
  <si>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</si>
  <si>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</si>
  <si>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</si>
  <si>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</si>
  <si>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</si>
  <si>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</si>
  <si>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</si>
  <si>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</si>
  <si>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</si>
  <si>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</si>
  <si>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</si>
  <si>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</si>
  <si>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</si>
  <si>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</si>
  <si>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</si>
  <si>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</si>
  <si>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</si>
  <si>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</si>
  <si>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</si>
  <si>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</si>
  <si>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</si>
  <si>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</si>
  <si>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</si>
  <si>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</si>
  <si>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</si>
  <si>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</si>
  <si>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</si>
  <si>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</si>
  <si>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</si>
  <si>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</si>
  <si>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</si>
  <si>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</si>
  <si>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</si>
  <si>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</si>
  <si>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</si>
  <si>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</si>
  <si>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</si>
  <si>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</si>
  <si>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</si>
  <si>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</si>
  <si>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</si>
  <si>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</si>
  <si>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</si>
  <si>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</si>
  <si>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</si>
  <si>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</si>
  <si>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</si>
  <si>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</si>
  <si>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</si>
  <si>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</si>
  <si>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</si>
  <si>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</si>
  <si>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</si>
  <si>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</si>
  <si>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</si>
  <si>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</si>
  <si>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</si>
  <si>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</si>
  <si>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</si>
  <si>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</si>
  <si>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</si>
  <si>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</si>
  <si>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</si>
  <si>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</si>
  <si>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</si>
  <si>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</si>
  <si>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</si>
  <si>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</si>
  <si>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</si>
  <si>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</si>
  <si>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</si>
  <si>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</si>
  <si>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</si>
  <si>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</si>
  <si>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</si>
  <si>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</si>
  <si>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</si>
  <si>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</si>
  <si>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</si>
  <si>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</si>
  <si>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</si>
  <si>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</si>
  <si>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</si>
  <si>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</si>
  <si>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</si>
  <si>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</si>
  <si>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</si>
  <si>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</si>
  <si>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</si>
  <si>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</si>
  <si>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</si>
  <si>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</si>
  <si>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</si>
  <si>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</si>
  <si>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</si>
  <si>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</si>
  <si>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</si>
  <si>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</si>
  <si>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</si>
  <si>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</si>
  <si>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</si>
  <si>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</si>
  <si>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</si>
  <si>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</si>
  <si>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</si>
  <si>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</si>
  <si>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</si>
  <si>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</si>
  <si>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</si>
  <si>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</si>
  <si>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</si>
  <si>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</si>
  <si>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</si>
  <si>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</si>
  <si>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</si>
  <si>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</si>
  <si>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</si>
  <si>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</si>
  <si>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</si>
  <si>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</si>
  <si>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</si>
  <si>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</si>
  <si>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</si>
  <si>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</si>
  <si>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</si>
  <si>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</si>
  <si>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</si>
  <si>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</si>
  <si>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</si>
  <si>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</si>
  <si>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</si>
  <si>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</si>
  <si>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</si>
  <si>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</si>
  <si>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</si>
  <si>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</si>
  <si>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</si>
  <si>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</si>
  <si>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</si>
  <si>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</si>
  <si>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</si>
  <si>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</si>
  <si>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</si>
  <si>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</si>
  <si>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</si>
  <si>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</si>
  <si>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</si>
  <si>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</si>
  <si>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</si>
  <si>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</si>
  <si>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</si>
  <si>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</si>
  <si>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</si>
  <si>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</si>
  <si>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</si>
  <si>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</si>
  <si>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</si>
  <si>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</si>
  <si>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</si>
  <si>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</si>
  <si>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</si>
  <si>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</si>
  <si>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</si>
  <si>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</si>
  <si>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</si>
  <si>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</si>
  <si>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</si>
  <si>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</si>
  <si>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</si>
  <si>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</si>
  <si>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</si>
  <si>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</si>
  <si>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</si>
  <si>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</si>
  <si>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</si>
  <si>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</si>
  <si>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</si>
  <si>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</si>
  <si>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</si>
  <si>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</si>
  <si>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</si>
  <si>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</si>
  <si>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</si>
  <si>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</si>
  <si>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</si>
  <si>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</si>
  <si>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</si>
  <si>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</si>
  <si>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</si>
  <si>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</si>
  <si>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</si>
  <si>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</si>
  <si>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</si>
  <si>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</si>
  <si>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</si>
  <si>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</si>
  <si>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</si>
  <si>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</si>
  <si>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</si>
  <si>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</si>
  <si>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</si>
  <si>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</si>
  <si>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</si>
  <si>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</si>
  <si>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</si>
  <si>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</si>
  <si>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</si>
  <si>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</si>
  <si>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</si>
  <si>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</si>
  <si>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</si>
  <si>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</si>
  <si>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</si>
  <si>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</si>
  <si>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</si>
  <si>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</si>
  <si>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</si>
  <si>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</si>
  <si>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</si>
  <si>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</si>
  <si>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</si>
  <si>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</si>
  <si>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</si>
  <si>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</si>
  <si>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</si>
  <si>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</si>
  <si>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</si>
  <si>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</si>
  <si>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</si>
  <si>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</si>
  <si>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</si>
  <si>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</si>
  <si>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</si>
  <si>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</si>
  <si>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</si>
  <si>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</si>
  <si>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</si>
  <si>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</si>
  <si>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</si>
  <si>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</si>
  <si>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</si>
  <si>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</si>
  <si>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</si>
  <si>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</si>
  <si>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</si>
  <si>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</si>
  <si>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</si>
  <si>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</si>
  <si>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</si>
  <si>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</si>
  <si>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</si>
  <si>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</si>
  <si>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</si>
  <si>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</si>
  <si>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</si>
  <si>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</si>
  <si>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</si>
  <si>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</si>
  <si>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</si>
  <si>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</si>
  <si>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</si>
  <si>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</si>
  <si>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</si>
  <si>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</si>
  <si>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</si>
  <si>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</si>
  <si>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</si>
  <si>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</si>
  <si>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</si>
  <si>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</si>
  <si>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</si>
  <si>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</si>
  <si>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</si>
  <si>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</si>
  <si>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</si>
  <si>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</si>
  <si>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</si>
  <si>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</si>
  <si>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</si>
  <si>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</si>
  <si>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</si>
  <si>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</si>
  <si>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</si>
  <si>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</si>
  <si>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</si>
  <si>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</si>
  <si>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</si>
  <si>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</si>
  <si>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</si>
  <si>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</si>
  <si>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</si>
  <si>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</si>
  <si>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</si>
  <si>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</si>
  <si>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</si>
  <si>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</si>
  <si>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</si>
  <si>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</si>
  <si>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</si>
  <si>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</si>
  <si>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</si>
  <si>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</si>
  <si>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</si>
  <si>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</si>
  <si>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</si>
  <si>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</si>
  <si>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</si>
  <si>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</si>
  <si>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</si>
  <si>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</si>
  <si>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</si>
  <si>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</si>
  <si>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</si>
  <si>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</si>
  <si>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</si>
  <si>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</si>
  <si>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</si>
  <si>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</si>
  <si>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</si>
  <si>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</si>
  <si>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</si>
  <si>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</si>
  <si>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</si>
  <si>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</si>
  <si>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</si>
  <si>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</si>
  <si>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</si>
  <si>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</si>
  <si>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</si>
  <si>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</si>
  <si>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</si>
  <si>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</si>
  <si>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</si>
  <si>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</si>
  <si>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</si>
  <si>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</si>
  <si>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</si>
  <si>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</si>
  <si>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</si>
  <si>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</si>
  <si>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</si>
  <si>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</si>
  <si>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</si>
  <si>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</si>
  <si>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</si>
  <si>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</si>
  <si>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</si>
  <si>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</si>
  <si>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</si>
  <si>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</si>
  <si>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</si>
  <si>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</si>
  <si>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</si>
  <si>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</si>
  <si>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</si>
  <si>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</si>
  <si>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</si>
  <si>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</si>
  <si>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</si>
  <si>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</si>
  <si>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</si>
  <si>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</si>
  <si>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</si>
  <si>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</si>
  <si>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</si>
  <si>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</si>
  <si>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</si>
  <si>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</si>
  <si>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</si>
  <si>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</si>
  <si>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</si>
  <si>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</si>
  <si>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</si>
  <si>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</si>
  <si>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</si>
  <si>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</si>
  <si>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</si>
  <si>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</si>
  <si>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</si>
  <si>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</si>
  <si>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</si>
  <si>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</si>
  <si>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</si>
  <si>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</si>
  <si>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</si>
  <si>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</si>
  <si>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</si>
  <si>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</si>
  <si>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</si>
  <si>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</si>
  <si>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</si>
  <si>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</si>
  <si>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</si>
  <si>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</si>
  <si>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</si>
  <si>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</si>
  <si>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</si>
  <si>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</si>
  <si>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</si>
  <si>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</si>
  <si>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</si>
  <si>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</si>
  <si>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</si>
  <si>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</si>
  <si>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</si>
  <si>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</si>
  <si>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</si>
  <si>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</si>
  <si>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</si>
  <si>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</si>
  <si>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</si>
  <si>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</si>
  <si>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</si>
  <si>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</si>
  <si>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</si>
  <si>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</si>
  <si>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</si>
  <si>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</si>
  <si>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</si>
  <si>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</si>
  <si>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</si>
  <si>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</si>
  <si>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</si>
  <si>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</si>
  <si>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</si>
  <si>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</si>
  <si>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</si>
  <si>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</si>
  <si>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</si>
  <si>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</si>
  <si>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</si>
  <si>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</si>
  <si>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</si>
  <si>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</si>
  <si>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</si>
  <si>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</si>
  <si>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</si>
  <si>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</si>
  <si>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</si>
  <si>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</si>
  <si>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</si>
  <si>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</si>
  <si>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</si>
  <si>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</si>
  <si>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</si>
  <si>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</si>
  <si>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</si>
  <si>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</si>
  <si>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</si>
  <si>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</si>
  <si>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</si>
  <si>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</si>
  <si>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</si>
  <si>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</si>
  <si>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</si>
  <si>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</si>
  <si>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</si>
  <si>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</si>
  <si>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</si>
  <si>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</si>
  <si>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</si>
  <si>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</si>
  <si>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</si>
  <si>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</si>
  <si>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</si>
  <si>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</si>
  <si>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</si>
  <si>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</si>
  <si>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</si>
  <si>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</si>
  <si>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</si>
  <si>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</si>
  <si>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</si>
  <si>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</si>
  <si>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</si>
  <si>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</si>
  <si>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</si>
  <si>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</si>
  <si>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</si>
  <si>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</si>
  <si>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</si>
  <si>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</si>
  <si>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</si>
  <si>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</si>
  <si>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</si>
  <si>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</si>
  <si>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</si>
  <si>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</si>
  <si>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</si>
  <si>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</si>
  <si>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</si>
  <si>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</si>
  <si>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</si>
  <si>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</si>
  <si>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</si>
  <si>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</si>
  <si>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</si>
  <si>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</si>
  <si>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</si>
  <si>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</si>
  <si>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</si>
  <si>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</si>
  <si>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</si>
  <si>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</si>
  <si>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</si>
  <si>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</si>
  <si>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</si>
  <si>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</si>
  <si>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</si>
  <si>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</si>
  <si>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</si>
  <si>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</si>
  <si>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</si>
  <si>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</si>
  <si>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</si>
  <si>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</si>
  <si>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</si>
  <si>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</si>
  <si>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</si>
  <si>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</si>
  <si>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</si>
  <si>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</si>
  <si>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</si>
  <si>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</si>
  <si>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</si>
  <si>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</si>
  <si>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</si>
  <si>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</si>
  <si>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</si>
  <si>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</si>
  <si>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</si>
  <si>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</si>
  <si>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</si>
  <si>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</si>
  <si>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</si>
  <si>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</si>
  <si>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</si>
  <si>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</si>
  <si>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</si>
  <si>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</si>
  <si>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</si>
  <si>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</si>
  <si>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</si>
  <si>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</si>
  <si>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</si>
  <si>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</si>
  <si>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</si>
  <si>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</si>
  <si>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</si>
  <si>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</si>
  <si>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</si>
  <si>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</si>
  <si>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</si>
  <si>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</si>
  <si>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</si>
  <si>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</si>
  <si>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</si>
  <si>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</si>
  <si>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</si>
  <si>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</si>
  <si>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</si>
  <si>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</si>
  <si>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</si>
  <si>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</si>
  <si>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</si>
  <si>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</si>
  <si>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</si>
  <si>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</si>
  <si>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</si>
  <si>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</si>
  <si>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</si>
  <si>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</si>
  <si>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</si>
  <si>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</si>
  <si>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</si>
  <si>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</si>
  <si>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</si>
  <si>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</si>
  <si>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</si>
  <si>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</si>
  <si>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</si>
  <si>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</si>
  <si>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</si>
  <si>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</si>
  <si>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</si>
  <si>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</si>
  <si>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</si>
  <si>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</si>
  <si>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</si>
  <si>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</si>
  <si>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</si>
  <si>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</si>
  <si>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</si>
  <si>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</si>
  <si>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</si>
  <si>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</si>
  <si>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</si>
  <si>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</si>
  <si>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</si>
  <si>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</si>
  <si>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</si>
  <si>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</si>
  <si>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</si>
  <si>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</si>
  <si>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</si>
  <si>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</si>
  <si>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</si>
  <si>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</si>
  <si>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</si>
  <si>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</si>
  <si>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</si>
  <si>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</si>
  <si>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</si>
  <si>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</si>
  <si>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</si>
  <si>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</si>
  <si>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</si>
  <si>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</si>
  <si>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</si>
  <si>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</si>
  <si>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</si>
  <si>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</si>
  <si>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</si>
  <si>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</si>
  <si>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</si>
  <si>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</si>
  <si>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</si>
  <si>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</si>
  <si>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</si>
  <si>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</si>
  <si>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</si>
  <si>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</si>
  <si>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</si>
  <si>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</si>
  <si>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</si>
  <si>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</si>
  <si>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</si>
  <si>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</si>
  <si>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</si>
  <si>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</si>
  <si>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</si>
  <si>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</si>
  <si>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</si>
  <si>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</si>
  <si>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</si>
  <si>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</si>
  <si>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</si>
  <si>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</si>
  <si>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</si>
  <si>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</si>
  <si>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</si>
  <si>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</si>
  <si>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</si>
  <si>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</si>
  <si>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</si>
  <si>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</si>
  <si>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</si>
  <si>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</si>
  <si>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</si>
  <si>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</si>
  <si>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</si>
  <si>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</si>
  <si>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</si>
  <si>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</si>
  <si>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</si>
  <si>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</si>
  <si>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</si>
  <si>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</si>
  <si>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</si>
  <si>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</si>
  <si>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</si>
  <si>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</si>
  <si>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</si>
  <si>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</si>
  <si>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</si>
  <si>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</si>
  <si>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</si>
  <si>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</si>
  <si>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</si>
  <si>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</si>
  <si>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</si>
  <si>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</si>
  <si>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</si>
  <si>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</si>
  <si>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</si>
  <si>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</si>
  <si>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</si>
  <si>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</si>
  <si>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</si>
  <si>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</si>
  <si>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</si>
  <si>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</si>
  <si>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</si>
  <si>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</si>
  <si>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</si>
  <si>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</si>
  <si>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</si>
  <si>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</si>
  <si>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</si>
  <si>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</si>
  <si>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</si>
  <si>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</si>
  <si>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</si>
  <si>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</si>
  <si>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</si>
  <si>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</si>
  <si>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</si>
  <si>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</si>
  <si>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</si>
  <si>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</si>
  <si>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</si>
  <si>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</si>
  <si>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</si>
  <si>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</si>
  <si>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</si>
  <si>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</si>
  <si>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</si>
  <si>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</si>
  <si>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</si>
  <si>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</si>
  <si>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</si>
  <si>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</si>
  <si>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</si>
  <si>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</si>
  <si>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</si>
  <si>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</si>
  <si>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</si>
  <si>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</si>
  <si>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</si>
  <si>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</si>
  <si>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</si>
  <si>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</si>
  <si>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</si>
  <si>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</si>
  <si>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</si>
  <si>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</si>
  <si>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</si>
  <si>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</si>
  <si>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</si>
  <si>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</si>
  <si>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</si>
  <si>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</si>
  <si>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</si>
  <si>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</si>
  <si>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</si>
  <si>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</si>
  <si>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</si>
  <si>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</si>
  <si>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</si>
  <si>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</si>
  <si>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</si>
  <si>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</si>
  <si>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</si>
  <si>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</si>
  <si>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</si>
  <si>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</si>
  <si>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</si>
  <si>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</si>
  <si>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</si>
  <si>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</si>
  <si>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</si>
  <si>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</si>
  <si>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</si>
  <si>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</si>
  <si>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</si>
  <si>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</si>
  <si>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</si>
  <si>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</si>
  <si>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</si>
  <si>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</si>
  <si>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</si>
  <si>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</si>
  <si>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</si>
  <si>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</si>
  <si>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</si>
  <si>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</si>
  <si>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</si>
  <si>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</si>
  <si>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</si>
  <si>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</si>
  <si>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</si>
  <si>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</si>
  <si>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</si>
  <si>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</si>
  <si>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</si>
  <si>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</si>
  <si>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</si>
  <si>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</si>
  <si>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</si>
  <si>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</si>
  <si>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</si>
  <si>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</si>
  <si>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</si>
  <si>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</si>
  <si>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</si>
  <si>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</si>
  <si>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</si>
  <si>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</si>
  <si>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</si>
  <si>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</si>
  <si>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</si>
  <si>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</si>
  <si>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</si>
  <si>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</si>
  <si>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</si>
  <si>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</si>
  <si>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</si>
  <si>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</si>
  <si>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</si>
  <si>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</si>
  <si>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</si>
  <si>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</si>
  <si>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</si>
  <si>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</si>
  <si>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</si>
  <si>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</si>
  <si>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</si>
  <si>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</si>
  <si>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</si>
  <si>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</si>
  <si>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</si>
  <si>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</si>
  <si>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</si>
  <si>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</si>
  <si>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</si>
  <si>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</si>
  <si>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</si>
  <si>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</si>
  <si>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</si>
  <si>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</si>
  <si>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</si>
  <si>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</si>
  <si>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</si>
  <si>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</si>
  <si>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</si>
  <si>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</si>
  <si>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</si>
  <si>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</si>
  <si>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</si>
  <si>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</si>
  <si>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</si>
  <si>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</si>
  <si>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</si>
  <si>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</si>
  <si>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</si>
  <si>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</si>
  <si>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</si>
  <si>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</si>
  <si>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</si>
  <si>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</si>
  <si>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</si>
  <si>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</si>
  <si>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</si>
  <si>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</si>
  <si>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</si>
  <si>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</si>
  <si>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</si>
  <si>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</si>
  <si>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</si>
  <si>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</si>
  <si>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</si>
  <si>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</si>
  <si>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</si>
  <si>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</si>
  <si>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</si>
  <si>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</si>
  <si>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</si>
  <si>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</si>
  <si>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</si>
  <si>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</si>
  <si>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</si>
  <si>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</si>
  <si>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</si>
  <si>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</si>
  <si>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</si>
  <si>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</si>
  <si>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</si>
  <si>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</si>
  <si>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</si>
  <si>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</si>
  <si>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</si>
  <si>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</si>
  <si>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</si>
  <si>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</si>
  <si>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</si>
  <si>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</si>
  <si>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</si>
  <si>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</si>
  <si>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</si>
  <si>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</si>
  <si>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</si>
  <si>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</si>
  <si>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</si>
  <si>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</si>
  <si>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</si>
  <si>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</si>
  <si>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</si>
  <si>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</si>
  <si>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</si>
  <si>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</si>
  <si>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</si>
  <si>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</si>
  <si>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</si>
  <si>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</si>
  <si>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</si>
  <si>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</si>
  <si>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</si>
  <si>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</si>
  <si>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</si>
  <si>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</si>
  <si>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</si>
  <si>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</si>
  <si>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</si>
  <si>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</si>
  <si>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</si>
  <si>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</si>
  <si>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</si>
  <si>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</si>
  <si>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</si>
  <si>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</si>
  <si>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</si>
  <si>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</si>
  <si>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</si>
  <si>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</si>
  <si>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</si>
  <si>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</si>
  <si>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</si>
  <si>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</si>
  <si>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</si>
  <si>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</si>
  <si>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</si>
  <si>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</si>
  <si>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</si>
  <si>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</si>
  <si>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</si>
  <si>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</si>
  <si>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</si>
  <si>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</si>
  <si>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</si>
  <si>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</si>
  <si>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</si>
  <si>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</si>
  <si>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</si>
  <si>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</si>
  <si>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</si>
  <si>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</si>
  <si>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</si>
  <si>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</si>
  <si>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</si>
  <si>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</si>
  <si>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</si>
  <si>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</si>
  <si>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</si>
  <si>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</si>
  <si>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</si>
  <si>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</si>
  <si>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</si>
  <si>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</si>
  <si>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</si>
  <si>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</si>
  <si>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</si>
  <si>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</si>
  <si>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</si>
  <si>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</si>
  <si>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</si>
  <si>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</si>
  <si>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</si>
  <si>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</si>
  <si>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</si>
  <si>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</si>
  <si>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</si>
  <si>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</si>
  <si>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</si>
  <si>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</si>
  <si>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</si>
  <si>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</si>
  <si>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</si>
  <si>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</si>
  <si>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</si>
  <si>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</si>
  <si>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</si>
  <si>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</si>
  <si>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</si>
  <si>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</si>
  <si>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</si>
  <si>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</si>
  <si>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</si>
  <si>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</si>
  <si>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</si>
  <si>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</si>
  <si>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</si>
  <si>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</si>
  <si>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</si>
  <si>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</si>
  <si>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</si>
  <si>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</si>
  <si>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</si>
  <si>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</si>
  <si>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</si>
  <si>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</si>
  <si>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</si>
  <si>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</si>
  <si>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</si>
  <si>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</si>
  <si>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</si>
  <si>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</si>
  <si>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</si>
  <si>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</si>
  <si>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</si>
  <si>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</si>
  <si>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</si>
  <si>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</si>
  <si>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</si>
  <si>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</si>
  <si>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</si>
  <si>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</si>
  <si>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</si>
  <si>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</si>
  <si>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</si>
  <si>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</si>
  <si>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</si>
  <si>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</si>
  <si>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</si>
  <si>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</si>
  <si>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</si>
  <si>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</si>
  <si>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</si>
  <si>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</si>
  <si>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</si>
  <si>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</si>
  <si>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</si>
  <si>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</si>
  <si>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</si>
  <si>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</si>
  <si>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</si>
  <si>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</si>
  <si>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</si>
  <si>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</si>
  <si>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</si>
  <si>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</si>
  <si>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</si>
  <si>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</si>
  <si>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</si>
  <si>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</si>
  <si>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</si>
  <si>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</si>
  <si>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</si>
  <si>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</si>
  <si>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</si>
  <si>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</si>
  <si>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</si>
  <si>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</si>
  <si>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</si>
  <si>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</si>
  <si>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</si>
  <si>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</si>
  <si>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</si>
  <si>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</si>
  <si>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</si>
  <si>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</si>
  <si>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</si>
  <si>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</si>
  <si>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</si>
  <si>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</si>
  <si>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</si>
  <si>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</si>
  <si>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</si>
  <si>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</si>
  <si>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</si>
  <si>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</si>
  <si>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</si>
  <si>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</si>
  <si>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</si>
  <si>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</si>
  <si>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</si>
  <si>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</si>
  <si>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</si>
  <si>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</si>
  <si>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</si>
  <si>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</si>
  <si>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</si>
  <si>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</si>
  <si>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</si>
  <si>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</si>
  <si>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</si>
  <si>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</si>
  <si>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</si>
  <si>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</si>
  <si>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</si>
  <si>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</si>
  <si>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</si>
  <si>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</si>
  <si>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</si>
  <si>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</si>
  <si>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</si>
  <si>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</si>
  <si>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</si>
  <si>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</si>
  <si>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</si>
  <si>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</si>
  <si>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</si>
  <si>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</si>
  <si>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</si>
  <si>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</si>
  <si>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</si>
  <si>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</si>
  <si>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</si>
  <si>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</si>
  <si>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</si>
  <si>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</si>
  <si>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</si>
  <si>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</si>
  <si>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</si>
  <si>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</si>
  <si>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</si>
  <si>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</si>
  <si>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</si>
  <si>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</si>
  <si>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</si>
  <si>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</si>
  <si>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</si>
  <si>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</si>
  <si>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</si>
  <si>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</si>
  <si>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</si>
  <si>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</si>
  <si>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</si>
  <si>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</si>
  <si>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</si>
  <si>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</si>
  <si>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</si>
  <si>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</si>
  <si>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</si>
  <si>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</si>
  <si>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</si>
  <si>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</si>
  <si>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</si>
  <si>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</si>
  <si>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</si>
  <si>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</si>
  <si>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</si>
  <si>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</si>
  <si>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</si>
  <si>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</si>
  <si>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</si>
  <si>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</si>
  <si>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</si>
  <si>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</si>
  <si>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</si>
  <si>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</si>
  <si>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</si>
  <si>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</si>
  <si>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</si>
  <si>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</si>
  <si>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</si>
  <si>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</si>
  <si>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</si>
  <si>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</si>
  <si>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</si>
  <si>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</si>
  <si>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</si>
  <si>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</si>
  <si>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</si>
  <si>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</si>
  <si>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</si>
  <si>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</si>
  <si>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</si>
  <si>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</si>
  <si>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</si>
  <si>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</si>
  <si>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</si>
  <si>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</si>
  <si>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</si>
  <si>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</si>
  <si>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</si>
  <si>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</si>
  <si>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</si>
  <si>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</si>
  <si>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</si>
  <si>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</si>
  <si>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</si>
  <si>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</si>
  <si>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</si>
  <si>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</si>
  <si>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</si>
  <si>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</si>
  <si>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</si>
  <si>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</si>
  <si>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</si>
  <si>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</si>
  <si>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</si>
  <si>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</si>
  <si>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</si>
  <si>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</si>
  <si>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</si>
  <si>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</si>
  <si>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</si>
  <si>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</si>
  <si>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</si>
  <si>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</si>
  <si>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</si>
  <si>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</si>
  <si>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</si>
  <si>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</si>
  <si>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</si>
  <si>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</si>
  <si>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</si>
  <si>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</si>
  <si>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</si>
  <si>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</si>
  <si>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</si>
  <si>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</si>
  <si>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</si>
  <si>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</si>
  <si>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</si>
  <si>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</si>
  <si>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</si>
  <si>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</si>
  <si>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</si>
  <si>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</si>
  <si>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</si>
  <si>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</si>
  <si>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</si>
  <si>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</si>
  <si>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</si>
  <si>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</si>
  <si>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</si>
  <si>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</si>
  <si>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</si>
  <si>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</si>
  <si>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</si>
  <si>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</si>
  <si>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</si>
  <si>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</si>
  <si>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</si>
  <si>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</si>
  <si>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</si>
  <si>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</si>
  <si>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</si>
  <si>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</si>
  <si>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</si>
  <si>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</si>
  <si>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</si>
  <si>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</si>
  <si>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</si>
  <si>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</si>
  <si>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</si>
  <si>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</si>
  <si>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</si>
  <si>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</si>
  <si>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</si>
  <si>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</si>
  <si>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</si>
  <si>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</si>
  <si>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</si>
  <si>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</si>
  <si>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</si>
  <si>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</si>
  <si>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</si>
  <si>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</si>
  <si>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</si>
  <si>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</si>
  <si>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</si>
  <si>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</si>
  <si>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</si>
  <si>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</si>
  <si>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</si>
  <si>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</si>
  <si>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</si>
  <si>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</si>
  <si>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</si>
  <si>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</si>
  <si>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</si>
  <si>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</si>
  <si>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</si>
  <si>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</si>
  <si>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</si>
  <si>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</si>
  <si>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</si>
  <si>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</si>
  <si>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</si>
  <si>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</si>
  <si>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</si>
  <si>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</si>
  <si>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</si>
  <si>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</si>
  <si>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</si>
  <si>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</si>
  <si>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</si>
  <si>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</si>
  <si>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</si>
  <si>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</si>
  <si>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</si>
  <si>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</si>
  <si>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</si>
  <si>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</si>
  <si>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</si>
  <si>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</si>
  <si>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</si>
  <si>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</si>
  <si>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</si>
  <si>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</si>
  <si>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</si>
  <si>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</si>
  <si>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</si>
  <si>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</si>
  <si>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</si>
  <si>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</si>
  <si>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</si>
  <si>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</si>
  <si>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</si>
  <si>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</si>
  <si>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</si>
  <si>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</si>
  <si>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</si>
  <si>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</si>
  <si>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</si>
  <si>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</si>
  <si>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</si>
  <si>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</si>
  <si>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</si>
  <si>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</si>
  <si>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</si>
  <si>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</si>
  <si>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</si>
  <si>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</si>
  <si>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</si>
  <si>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</si>
  <si>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</si>
  <si>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</si>
  <si>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</si>
  <si>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</si>
  <si>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</si>
  <si>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</si>
  <si>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</si>
  <si>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</si>
  <si>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</si>
  <si>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</si>
  <si>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</si>
  <si>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</si>
  <si>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</si>
  <si>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</si>
  <si>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</si>
  <si>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</si>
  <si>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</si>
  <si>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</si>
  <si>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</si>
  <si>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</si>
  <si>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</si>
  <si>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</si>
  <si>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</si>
  <si>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</si>
  <si>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</si>
  <si>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</si>
  <si>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</si>
  <si>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</si>
  <si>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</si>
  <si>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</si>
  <si>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</si>
  <si>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</si>
  <si>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</si>
  <si>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</si>
  <si>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</si>
  <si>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</si>
  <si>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</si>
  <si>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</si>
  <si>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</si>
  <si>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</si>
  <si>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</si>
  <si>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</si>
  <si>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</si>
  <si>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</si>
  <si>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</si>
  <si>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</si>
  <si>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</si>
  <si>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</si>
  <si>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</si>
  <si>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</si>
  <si>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</si>
  <si>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</si>
  <si>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</si>
  <si>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</si>
  <si>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</si>
  <si>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</si>
  <si>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</si>
  <si>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</si>
  <si>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</si>
  <si>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</si>
  <si>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</si>
  <si>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</si>
  <si>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</si>
  <si>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</si>
  <si>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</si>
  <si>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</si>
  <si>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</si>
  <si>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</si>
  <si>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</si>
  <si>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</si>
  <si>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</si>
  <si>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</si>
  <si>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</si>
  <si>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</si>
  <si>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</si>
  <si>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</si>
  <si>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</si>
  <si>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</si>
  <si>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</si>
  <si>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</si>
  <si>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</si>
  <si>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</si>
  <si>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</si>
  <si>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</si>
  <si>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</si>
  <si>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</si>
  <si>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</si>
  <si>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</si>
  <si>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</si>
  <si>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</si>
  <si>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</si>
  <si>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</si>
  <si>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</si>
  <si>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</si>
  <si>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</si>
  <si>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</si>
  <si>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</si>
  <si>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</si>
  <si>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</si>
  <si>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</si>
  <si>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</si>
  <si>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</si>
  <si>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</si>
  <si>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</si>
  <si>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</si>
  <si>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</si>
  <si>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</si>
  <si>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</si>
  <si>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</si>
  <si>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</si>
  <si>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</si>
  <si>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</si>
  <si>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</si>
  <si>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</si>
  <si>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</si>
  <si>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</si>
  <si>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</si>
  <si>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</si>
  <si>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</si>
  <si>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</si>
  <si>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</si>
  <si>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</si>
  <si>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</si>
  <si>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</si>
  <si>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</si>
  <si>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</si>
  <si>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</si>
  <si>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</si>
  <si>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</si>
  <si>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</si>
  <si>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</si>
  <si>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</si>
  <si>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</si>
  <si>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</si>
  <si>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</si>
  <si>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</si>
  <si>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</si>
  <si>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</si>
  <si>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</si>
  <si>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</si>
  <si>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</si>
  <si>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</si>
  <si>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</si>
  <si>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</si>
  <si>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</si>
  <si>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</si>
  <si>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</si>
  <si>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</si>
  <si>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</si>
  <si>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</si>
  <si>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</si>
  <si>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</si>
  <si>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</si>
  <si>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</si>
  <si>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</si>
  <si>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</si>
  <si>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</si>
  <si>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</si>
  <si>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</si>
  <si>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</si>
  <si>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</si>
  <si>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</si>
  <si>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</si>
  <si>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</si>
  <si>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</si>
  <si>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</si>
  <si>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</si>
  <si>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</si>
  <si>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</si>
  <si>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</si>
  <si>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</si>
  <si>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</si>
  <si>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</si>
  <si>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</si>
  <si>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</si>
  <si>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</si>
  <si>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</si>
  <si>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</si>
  <si>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</si>
  <si>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</si>
  <si>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</si>
  <si>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</si>
  <si>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</si>
  <si>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</si>
  <si>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</si>
  <si>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</si>
  <si>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</si>
  <si>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</si>
  <si>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</si>
  <si>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</si>
  <si>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</si>
  <si>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</si>
  <si>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</si>
  <si>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</si>
  <si>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</si>
  <si>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</si>
  <si>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</si>
  <si>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</si>
  <si>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</si>
  <si>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</si>
  <si>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</si>
  <si>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</si>
  <si>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</si>
  <si>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</si>
  <si>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</si>
  <si>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</si>
  <si>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</si>
  <si>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</si>
  <si>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</si>
  <si>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</si>
  <si>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</si>
  <si>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</si>
  <si>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</si>
  <si>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</si>
  <si>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</si>
  <si>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</si>
  <si>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</si>
  <si>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</si>
  <si>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</si>
  <si>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</si>
  <si>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</si>
  <si>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</si>
  <si>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</si>
  <si>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</si>
  <si>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</si>
  <si>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</si>
  <si>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</si>
  <si>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</si>
  <si>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</si>
  <si>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</si>
  <si>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</si>
  <si>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</si>
  <si>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</si>
  <si>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</si>
  <si>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</si>
  <si>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</si>
  <si>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</si>
  <si>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</si>
  <si>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</si>
  <si>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</si>
  <si>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</si>
  <si>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</si>
  <si>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</si>
  <si>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</si>
  <si>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</si>
  <si>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</si>
  <si>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</si>
  <si>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</si>
  <si>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</si>
  <si>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</si>
  <si>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</si>
  <si>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</si>
  <si>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</si>
  <si>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</si>
  <si>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</si>
  <si>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</si>
  <si>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</si>
  <si>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</si>
  <si>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</si>
  <si>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</si>
  <si>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</si>
  <si>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</si>
  <si>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</si>
  <si>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</si>
  <si>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</si>
  <si>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</si>
  <si>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</si>
  <si>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</si>
  <si>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</si>
  <si>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</si>
  <si>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</si>
  <si>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</si>
  <si>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</si>
  <si>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</si>
  <si>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</si>
  <si>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</si>
  <si>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</si>
  <si>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</si>
  <si>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</si>
  <si>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</si>
  <si>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</si>
  <si>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</si>
  <si>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</si>
  <si>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</si>
  <si>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</si>
  <si>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</si>
  <si>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</si>
  <si>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</si>
  <si>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</si>
  <si>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</si>
  <si>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</si>
  <si>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</si>
  <si>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</si>
  <si>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</si>
  <si>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</si>
  <si>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</si>
  <si>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</si>
  <si>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</si>
  <si>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</si>
  <si>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</si>
  <si>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</si>
  <si>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</si>
  <si>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</si>
  <si>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</si>
  <si>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</si>
  <si>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</si>
  <si>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</si>
  <si>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</si>
  <si>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</si>
  <si>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</si>
  <si>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</si>
  <si>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</si>
  <si>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</si>
  <si>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</si>
  <si>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</si>
  <si>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</si>
  <si>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</si>
  <si>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</si>
  <si>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</si>
  <si>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</si>
  <si>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</si>
  <si>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</si>
  <si>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</si>
  <si>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</si>
  <si>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</si>
  <si>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</si>
  <si>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</si>
  <si>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</si>
  <si>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</si>
  <si>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</si>
  <si>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</si>
  <si>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</si>
  <si>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</si>
  <si>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</si>
  <si>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</si>
  <si>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</si>
  <si>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</si>
  <si>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</si>
  <si>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</si>
  <si>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</si>
  <si>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</si>
  <si>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</si>
  <si>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</si>
  <si>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</si>
  <si>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</si>
  <si>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</si>
  <si>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</si>
  <si>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</si>
  <si>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</si>
  <si>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</si>
  <si>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</si>
  <si>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</si>
  <si>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</si>
  <si>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</si>
  <si>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</si>
  <si>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</si>
  <si>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</si>
  <si>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</si>
  <si>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</si>
  <si>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</si>
  <si>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</si>
  <si>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</si>
  <si>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</si>
  <si>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</si>
  <si>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</si>
  <si>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</si>
  <si>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</si>
  <si>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</si>
  <si>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</si>
  <si>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</si>
  <si>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</si>
  <si>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</si>
  <si>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</si>
  <si>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</si>
  <si>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</si>
  <si>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</si>
  <si>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</si>
  <si>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</si>
  <si>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</si>
  <si>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</si>
  <si>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</si>
  <si>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</si>
  <si>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</si>
  <si>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</si>
  <si>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</si>
  <si>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</si>
  <si>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</si>
  <si>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</si>
  <si>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</si>
  <si>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</si>
  <si>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</si>
  <si>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</si>
  <si>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</si>
  <si>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</si>
  <si>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</si>
  <si>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</si>
  <si>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</si>
  <si>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</si>
  <si>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</si>
  <si>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</si>
  <si>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</si>
  <si>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</si>
  <si>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</si>
  <si>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</si>
  <si>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</si>
  <si>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</si>
  <si>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</si>
  <si>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</si>
  <si>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</si>
  <si>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</si>
  <si>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</si>
  <si>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</si>
  <si>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</si>
  <si>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</si>
  <si>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</si>
  <si>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</si>
  <si>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</si>
  <si>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</si>
  <si>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</si>
  <si>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</si>
  <si>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</si>
  <si>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</si>
  <si>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</si>
  <si>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</si>
  <si>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</si>
  <si>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</si>
  <si>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</si>
  <si>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</si>
  <si>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</si>
  <si>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</si>
  <si>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</si>
  <si>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</si>
  <si>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</si>
  <si>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</si>
  <si>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</si>
  <si>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</si>
  <si>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</si>
  <si>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</si>
  <si>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</si>
  <si>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</si>
  <si>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</si>
  <si>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</si>
  <si>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</si>
  <si>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</si>
  <si>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</si>
  <si>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</si>
  <si>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</si>
  <si>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</si>
  <si>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</si>
  <si>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</si>
  <si>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</si>
  <si>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</si>
  <si>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</si>
  <si>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</si>
  <si>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</si>
  <si>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</si>
  <si>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</si>
  <si>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</si>
  <si>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</si>
  <si>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</si>
  <si>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</si>
  <si>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</si>
  <si>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</si>
  <si>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</si>
  <si>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</si>
  <si>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</si>
  <si>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</si>
  <si>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</si>
  <si>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</si>
  <si>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</si>
  <si>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</si>
  <si>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</si>
  <si>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</si>
  <si>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</si>
  <si>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</si>
  <si>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</si>
  <si>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</si>
  <si>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</si>
  <si>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</si>
  <si>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</si>
  <si>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</si>
  <si>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</si>
  <si>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</si>
  <si>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</si>
  <si>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</si>
  <si>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</si>
  <si>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</si>
  <si>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</si>
  <si>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</si>
  <si>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</si>
  <si>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</si>
  <si>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</si>
  <si>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</si>
  <si>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</si>
  <si>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</si>
  <si>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</si>
  <si>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</si>
  <si>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</si>
  <si>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</si>
  <si>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</si>
  <si>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</si>
  <si>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</si>
  <si>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</si>
  <si>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</si>
  <si>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</si>
  <si>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</si>
  <si>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</si>
  <si>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</si>
  <si>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</si>
  <si>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</si>
  <si>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</si>
  <si>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</si>
  <si>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</si>
  <si>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</si>
  <si>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</si>
  <si>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</si>
  <si>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</si>
  <si>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</si>
  <si>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</si>
  <si>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</si>
  <si>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</si>
  <si>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</si>
  <si>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</si>
  <si>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</si>
  <si>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</si>
  <si>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</si>
  <si>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</si>
  <si>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</si>
  <si>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</si>
  <si>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</si>
  <si>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</si>
  <si>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</si>
  <si>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</si>
  <si>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</si>
  <si>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</si>
  <si>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</si>
  <si>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</si>
  <si>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</si>
  <si>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</si>
  <si>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</si>
  <si>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</si>
  <si>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</si>
  <si>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</si>
  <si>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</si>
  <si>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</si>
  <si>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</si>
  <si>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</si>
  <si>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</si>
  <si>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</si>
  <si>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</si>
  <si>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</si>
  <si>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</si>
  <si>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</si>
  <si>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</si>
  <si>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</si>
  <si>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</si>
  <si>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</si>
  <si>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</si>
  <si>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</si>
  <si>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</si>
  <si>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</si>
  <si>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</si>
  <si>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</si>
  <si>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</si>
  <si>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</si>
  <si>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</si>
  <si>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</si>
  <si>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</si>
  <si>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</si>
  <si>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</si>
  <si>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</si>
  <si>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</si>
  <si>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</si>
  <si>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</si>
  <si>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</si>
  <si>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</si>
  <si>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</si>
  <si>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</si>
  <si>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</si>
  <si>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</si>
  <si>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</si>
  <si>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</si>
  <si>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</si>
  <si>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</si>
  <si>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</si>
  <si>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</si>
  <si>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</si>
  <si>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</si>
  <si>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</si>
  <si>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</si>
  <si>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</si>
  <si>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</si>
  <si>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</si>
  <si>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</si>
  <si>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</si>
  <si>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</si>
  <si>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</si>
  <si>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</si>
  <si>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</si>
  <si>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</si>
  <si>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</si>
  <si>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</si>
  <si>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</si>
  <si>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</si>
  <si>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</si>
  <si>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</si>
  <si>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</si>
  <si>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</si>
  <si>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</si>
  <si>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</si>
  <si>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</si>
  <si>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</si>
  <si>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</si>
  <si>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</si>
  <si>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</si>
  <si>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</si>
  <si>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</si>
  <si>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</si>
  <si>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</si>
  <si>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</si>
  <si>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</si>
  <si>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</si>
  <si>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</si>
  <si>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</si>
  <si>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</si>
  <si>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</si>
  <si>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</si>
  <si>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</si>
  <si>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</si>
  <si>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</si>
  <si>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</si>
  <si>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</si>
  <si>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</si>
  <si>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</si>
  <si>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</si>
  <si>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</si>
  <si>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</si>
  <si>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</si>
  <si>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</si>
  <si>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</si>
  <si>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</si>
  <si>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</si>
  <si>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</si>
  <si>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</si>
  <si>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</si>
  <si>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</si>
  <si>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</si>
  <si>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</si>
  <si>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</si>
  <si>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</si>
  <si>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</si>
  <si>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</si>
  <si>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</si>
  <si>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</si>
  <si>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</si>
  <si>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</si>
  <si>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</si>
  <si>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</si>
  <si>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</si>
  <si>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</si>
  <si>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</si>
  <si>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</si>
  <si>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</si>
  <si>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</si>
  <si>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</si>
  <si>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</si>
  <si>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</si>
  <si>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</si>
  <si>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</si>
  <si>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</si>
  <si>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</si>
  <si>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</si>
  <si>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</si>
  <si>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</si>
  <si>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</si>
  <si>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</si>
  <si>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</si>
  <si>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</si>
  <si>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</si>
  <si>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</si>
  <si>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</si>
  <si>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</si>
  <si>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</si>
  <si>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</si>
  <si>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</si>
  <si>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</si>
  <si>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</si>
  <si>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</si>
  <si>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</si>
  <si>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</si>
  <si>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</si>
  <si>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</si>
  <si>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</si>
  <si>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</si>
  <si>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</si>
  <si>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</si>
  <si>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</si>
  <si>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</si>
  <si>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</si>
  <si>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</si>
  <si>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</si>
  <si>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</si>
  <si>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</si>
  <si>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</si>
  <si>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</si>
  <si>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</si>
  <si>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</si>
  <si>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</si>
  <si>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</si>
  <si>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</si>
  <si>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</si>
  <si>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</si>
  <si>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</si>
  <si>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</si>
  <si>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</si>
  <si>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</si>
  <si>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</si>
  <si>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</si>
  <si>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</si>
  <si>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</si>
  <si>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</si>
  <si>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</si>
  <si>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</si>
  <si>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</si>
  <si>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</si>
  <si>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</si>
  <si>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</si>
  <si>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</si>
  <si>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</si>
  <si>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</si>
  <si>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</si>
  <si>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</si>
  <si>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</si>
  <si>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</si>
  <si>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</si>
  <si>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</si>
  <si>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</si>
  <si>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</si>
  <si>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</si>
  <si>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</si>
  <si>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</si>
  <si>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</si>
  <si>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</si>
  <si>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</si>
  <si>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</si>
  <si>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</si>
  <si>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</si>
  <si>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</si>
  <si>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</si>
  <si>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</si>
  <si>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</si>
  <si>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</si>
  <si>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</si>
  <si>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</si>
  <si>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</si>
  <si>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</si>
  <si>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</si>
  <si>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</si>
  <si>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</si>
  <si>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</si>
  <si>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</si>
  <si>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</si>
  <si>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</si>
  <si>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</si>
  <si>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</si>
  <si>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</si>
  <si>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</si>
  <si>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</si>
  <si>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</si>
  <si>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</si>
  <si>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</si>
  <si>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</si>
  <si>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</si>
  <si>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</si>
  <si>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</si>
  <si>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</si>
  <si>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</si>
  <si>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</si>
  <si>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</si>
  <si>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</si>
  <si>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</si>
  <si>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</si>
  <si>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</si>
  <si>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</si>
  <si>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</si>
  <si>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</si>
  <si>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</si>
  <si>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</si>
  <si>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</si>
  <si>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</si>
  <si>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</si>
  <si>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</si>
  <si>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</si>
  <si>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</si>
  <si>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</si>
  <si>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</si>
  <si>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</si>
  <si>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</si>
  <si>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</si>
  <si>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</si>
  <si>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</si>
  <si>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</si>
  <si>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</si>
  <si>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</si>
  <si>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</si>
  <si>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</si>
  <si>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</si>
  <si>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</si>
  <si>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</si>
  <si>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</si>
  <si>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</si>
  <si>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</si>
  <si>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</si>
  <si>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</si>
  <si>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</si>
  <si>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</si>
  <si>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</si>
  <si>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</si>
  <si>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</si>
  <si>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</si>
  <si>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</si>
  <si>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</si>
  <si>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</si>
  <si>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</si>
  <si>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</si>
  <si>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</si>
  <si>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</si>
  <si>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</si>
  <si>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</si>
  <si>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</si>
  <si>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</si>
  <si>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</si>
  <si>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</si>
  <si>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</si>
  <si>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</si>
  <si>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</si>
  <si>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</si>
  <si>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</si>
  <si>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</si>
  <si>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</si>
  <si>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</si>
  <si>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</si>
  <si>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</si>
  <si>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</si>
  <si>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</si>
  <si>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</si>
  <si>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</si>
  <si>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</si>
  <si>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</si>
  <si>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</si>
  <si>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</si>
  <si>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</si>
  <si>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</si>
  <si>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</si>
  <si>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</si>
  <si>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</si>
  <si>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</si>
  <si>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</si>
  <si>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</si>
  <si>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</si>
  <si>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</si>
  <si>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</si>
  <si>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</si>
  <si>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</si>
  <si>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</si>
  <si>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</si>
  <si>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</si>
  <si>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</si>
  <si>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</si>
  <si>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</si>
  <si>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</si>
  <si>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</si>
  <si>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</si>
  <si>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</si>
  <si>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</si>
  <si>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</si>
  <si>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</si>
  <si>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</si>
  <si>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</si>
  <si>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</si>
  <si>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</si>
  <si>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</si>
  <si>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</si>
  <si>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</si>
  <si>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</si>
  <si>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</si>
  <si>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</si>
  <si>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</si>
  <si>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</si>
  <si>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</si>
  <si>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</si>
  <si>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</si>
  <si>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</si>
  <si>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</si>
  <si>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</si>
  <si>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</si>
  <si>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</si>
  <si>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</si>
  <si>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</si>
  <si>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</si>
  <si>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</si>
  <si>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</si>
  <si>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</si>
  <si>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</si>
  <si>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</si>
  <si>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</si>
  <si>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</si>
  <si>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</si>
  <si>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</si>
  <si>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</si>
  <si>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</si>
  <si>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</si>
  <si>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</si>
  <si>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</si>
  <si>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</si>
  <si>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</si>
  <si>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</si>
  <si>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</si>
  <si>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</si>
  <si>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</si>
  <si>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</si>
  <si>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</si>
  <si>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</si>
  <si>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</si>
  <si>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</si>
  <si>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</si>
  <si>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</si>
  <si>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</si>
  <si>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</si>
  <si>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</si>
  <si>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</si>
  <si>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</si>
  <si>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</si>
  <si>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</si>
  <si>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</si>
  <si>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</si>
  <si>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</si>
  <si>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</si>
  <si>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</si>
  <si>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</si>
  <si>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</si>
  <si>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</si>
  <si>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</si>
  <si>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</si>
  <si>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</si>
  <si>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</si>
  <si>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</si>
  <si>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</si>
  <si>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</si>
  <si>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</si>
  <si>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</si>
  <si>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</si>
  <si>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</si>
  <si>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</si>
  <si>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</si>
  <si>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</si>
  <si>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</si>
  <si>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</si>
  <si>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</si>
  <si>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</si>
  <si>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</si>
  <si>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</si>
  <si>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</si>
  <si>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</si>
  <si>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</si>
  <si>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</si>
  <si>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</si>
  <si>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</si>
  <si>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</si>
  <si>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</si>
  <si>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</si>
  <si>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</si>
  <si>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</si>
  <si>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</si>
  <si>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</si>
  <si>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</si>
  <si>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</si>
  <si>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</si>
  <si>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</si>
  <si>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</si>
  <si>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</si>
  <si>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</si>
  <si>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</si>
  <si>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</si>
  <si>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</si>
  <si>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</si>
  <si>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</si>
  <si>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</si>
  <si>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</si>
  <si>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</si>
  <si>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</si>
  <si>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</si>
  <si>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</si>
  <si>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</si>
  <si>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</si>
  <si>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</si>
  <si>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</si>
  <si>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</si>
  <si>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</si>
  <si>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</si>
  <si>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</si>
  <si>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</si>
  <si>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</si>
  <si>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</si>
  <si>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</si>
  <si>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</si>
  <si>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</si>
  <si>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</si>
  <si>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</si>
  <si>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</si>
  <si>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</si>
  <si>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</si>
  <si>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</si>
  <si>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</si>
  <si>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</si>
  <si>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</si>
  <si>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</si>
  <si>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</si>
  <si>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</si>
  <si>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</si>
  <si>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</si>
  <si>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</si>
  <si>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</si>
  <si>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</si>
  <si>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</si>
  <si>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</si>
  <si>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</si>
  <si>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</si>
  <si>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</si>
  <si>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</si>
  <si>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</si>
  <si>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</si>
  <si>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</si>
  <si>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</si>
  <si>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</si>
  <si>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</si>
  <si>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</si>
  <si>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</si>
  <si>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</si>
  <si>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</si>
  <si>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</si>
  <si>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</si>
  <si>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</si>
  <si>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</si>
  <si>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</si>
  <si>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</si>
  <si>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</si>
  <si>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</si>
  <si>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</si>
  <si>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</si>
  <si>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</si>
  <si>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</si>
  <si>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</si>
  <si>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</si>
  <si>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</si>
  <si>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</si>
  <si>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</si>
  <si>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</si>
  <si>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</si>
  <si>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</si>
  <si>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</si>
  <si>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</si>
  <si>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</si>
  <si>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</si>
  <si>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</si>
  <si>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</si>
  <si>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</si>
  <si>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</si>
  <si>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</si>
  <si>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</si>
  <si>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</si>
  <si>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</si>
  <si>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</si>
  <si>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</si>
  <si>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</si>
  <si>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</si>
  <si>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</si>
  <si>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</si>
  <si>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</si>
  <si>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</si>
  <si>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</si>
  <si>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</si>
  <si>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</si>
  <si>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</si>
  <si>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</si>
  <si>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</si>
  <si>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</si>
  <si>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</si>
  <si>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</si>
  <si>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</si>
  <si>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</si>
  <si>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</si>
  <si>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</si>
  <si>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</si>
  <si>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</si>
  <si>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</si>
  <si>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</si>
  <si>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</si>
  <si>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</si>
  <si>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</si>
  <si>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</si>
  <si>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</si>
  <si>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</si>
  <si>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</si>
  <si>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</si>
  <si>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</si>
  <si>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</si>
  <si>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</si>
  <si>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</si>
  <si>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</si>
  <si>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</si>
  <si>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</si>
  <si>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</si>
  <si>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</si>
  <si>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</si>
  <si>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</si>
  <si>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</si>
  <si>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</si>
  <si>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</si>
  <si>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</si>
  <si>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</si>
  <si>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</si>
  <si>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</si>
  <si>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</si>
  <si>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</si>
  <si>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</si>
  <si>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</si>
  <si>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</si>
  <si>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</si>
  <si>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</si>
  <si>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</si>
  <si>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</si>
  <si>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</si>
  <si>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</si>
  <si>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</si>
  <si>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</si>
  <si>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</si>
  <si>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</si>
  <si>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</si>
  <si>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</si>
  <si>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</si>
  <si>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</si>
  <si>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</si>
  <si>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</si>
  <si>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</si>
  <si>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</si>
  <si>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</si>
  <si>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</si>
  <si>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</si>
  <si>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</si>
  <si>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</si>
  <si>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</si>
  <si>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</si>
  <si>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</si>
  <si>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</si>
  <si>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</si>
  <si>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</si>
  <si>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</si>
  <si>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</si>
  <si>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</si>
  <si>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</si>
  <si>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</si>
  <si>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</si>
  <si>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</si>
  <si>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</si>
  <si>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</si>
  <si>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</si>
  <si>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</si>
  <si>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</si>
  <si>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</si>
  <si>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</si>
  <si>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</si>
  <si>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</si>
  <si>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</si>
  <si>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</si>
  <si>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</si>
  <si>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</si>
  <si>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</si>
  <si>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</si>
  <si>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</si>
  <si>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</si>
  <si>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</si>
  <si>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</si>
  <si>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</si>
  <si>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</si>
  <si>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</si>
  <si>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</si>
  <si>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</si>
  <si>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</si>
  <si>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</si>
  <si>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</si>
  <si>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</si>
  <si>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</si>
  <si>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</si>
  <si>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</si>
  <si>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</si>
  <si>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</si>
  <si>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</si>
  <si>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</si>
  <si>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</si>
  <si>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</si>
  <si>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</si>
  <si>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</si>
  <si>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</si>
  <si>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</si>
  <si>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</si>
  <si>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</si>
  <si>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</si>
  <si>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</si>
  <si>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</si>
  <si>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</si>
  <si>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</si>
  <si>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</si>
  <si>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</si>
  <si>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</si>
  <si>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</si>
  <si>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</si>
  <si>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</si>
  <si>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</si>
  <si>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</si>
  <si>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</si>
  <si>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</si>
  <si>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</si>
  <si>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</si>
  <si>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</si>
  <si>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</si>
  <si>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</si>
  <si>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</si>
  <si>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</si>
  <si>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</si>
  <si>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</si>
  <si>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</si>
  <si>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</si>
  <si>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</si>
  <si>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</si>
  <si>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</si>
  <si>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</si>
  <si>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</si>
  <si>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</si>
  <si>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</si>
  <si>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</si>
  <si>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</si>
  <si>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</si>
  <si>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</si>
  <si>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</si>
  <si>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</si>
  <si>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</si>
  <si>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</si>
  <si>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</si>
  <si>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</si>
  <si>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</si>
  <si>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</si>
  <si>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</si>
  <si>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</si>
  <si>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</si>
  <si>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</si>
  <si>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</si>
  <si>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</si>
  <si>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</si>
  <si>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</si>
  <si>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</si>
  <si>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</si>
  <si>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</si>
  <si>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</si>
  <si>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</si>
  <si>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</si>
  <si>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</si>
  <si>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</si>
  <si>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</si>
  <si>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</si>
  <si>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</si>
  <si>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</si>
  <si>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</si>
  <si>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</si>
  <si>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</si>
  <si>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</si>
  <si>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</si>
  <si>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</si>
  <si>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</si>
  <si>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</si>
  <si>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</si>
  <si>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</si>
  <si>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</si>
  <si>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</si>
  <si>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</si>
  <si>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</si>
  <si>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</si>
  <si>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</si>
  <si>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</si>
  <si>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</si>
  <si>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</si>
  <si>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</si>
  <si>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</si>
  <si>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</si>
  <si>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</si>
  <si>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</si>
  <si>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</si>
  <si>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</si>
  <si>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</si>
  <si>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</si>
  <si>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</si>
  <si>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</si>
  <si>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</si>
  <si>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</si>
  <si>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</si>
  <si>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</si>
  <si>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</si>
  <si>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</si>
  <si>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</si>
  <si>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</si>
  <si>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</si>
  <si>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</si>
  <si>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</si>
  <si>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</si>
  <si>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</si>
  <si>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</si>
  <si>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</si>
  <si>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</si>
  <si>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</si>
  <si>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</si>
  <si>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</si>
  <si>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</si>
  <si>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</si>
  <si>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</si>
  <si>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</si>
  <si>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</si>
  <si>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</si>
  <si>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</si>
  <si>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</si>
  <si>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</si>
  <si>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</si>
  <si>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</si>
  <si>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</si>
  <si>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</si>
  <si>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</si>
  <si>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</si>
  <si>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</si>
  <si>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</si>
  <si>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</si>
  <si>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</si>
  <si>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</si>
  <si>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</si>
  <si>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</si>
  <si>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</si>
  <si>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</si>
  <si>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</si>
  <si>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</si>
  <si>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</si>
  <si>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</si>
  <si>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</si>
  <si>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</si>
  <si>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</si>
  <si>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</si>
  <si>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</si>
  <si>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</si>
  <si>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</si>
  <si>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</si>
  <si>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</si>
  <si>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</si>
  <si>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</si>
  <si>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</si>
  <si>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</si>
  <si>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</si>
  <si>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</si>
  <si>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</si>
  <si>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</si>
  <si>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</si>
  <si>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</si>
  <si>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</si>
  <si>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</si>
  <si>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</si>
  <si>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</si>
  <si>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</si>
  <si>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</si>
  <si>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</si>
  <si>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</si>
  <si>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</si>
  <si>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</si>
  <si>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</si>
  <si>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</si>
  <si>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</si>
  <si>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</si>
  <si>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</si>
  <si>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</si>
  <si>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</si>
  <si>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</si>
  <si>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</si>
  <si>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</si>
  <si>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</si>
  <si>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</si>
  <si>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</si>
  <si>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</si>
  <si>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</si>
  <si>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</si>
  <si>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</si>
  <si>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</si>
  <si>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</si>
  <si>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</si>
  <si>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</si>
  <si>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</si>
  <si>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</si>
  <si>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</si>
  <si>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</si>
  <si>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</si>
  <si>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</si>
  <si>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</si>
  <si>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</si>
  <si>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</si>
  <si>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</si>
  <si>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</si>
  <si>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</si>
  <si>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</si>
  <si>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</si>
  <si>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</si>
  <si>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</si>
  <si>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</si>
  <si>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</si>
  <si>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</si>
  <si>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</si>
  <si>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</si>
  <si>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</si>
  <si>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</si>
  <si>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</si>
  <si>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</si>
  <si>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</si>
  <si>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</si>
  <si>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</si>
  <si>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</si>
  <si>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</si>
  <si>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</si>
  <si>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</si>
  <si>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</si>
  <si>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</si>
  <si>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</si>
  <si>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</si>
  <si>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</si>
  <si>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</si>
  <si>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</si>
  <si>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</si>
  <si>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</si>
  <si>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</si>
  <si>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</si>
  <si>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</si>
  <si>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</si>
  <si>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</si>
  <si>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</si>
  <si>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</si>
  <si>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</si>
  <si>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</si>
  <si>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</si>
  <si>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</si>
  <si>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</si>
  <si>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</si>
  <si>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</si>
  <si>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</si>
  <si>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</si>
  <si>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</si>
  <si>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</si>
  <si>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</si>
  <si>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</si>
  <si>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</si>
  <si>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</si>
  <si>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</si>
  <si>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</si>
  <si>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</si>
  <si>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</si>
  <si>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</si>
  <si>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</si>
  <si>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</si>
  <si>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</si>
  <si>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</si>
  <si>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</si>
  <si>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</si>
  <si>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</si>
  <si>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</si>
  <si>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</si>
  <si>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</si>
  <si>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</si>
  <si>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</si>
  <si>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</si>
  <si>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</si>
  <si>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</si>
  <si>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</si>
  <si>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</si>
  <si>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</si>
  <si>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</si>
  <si>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</si>
  <si>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</si>
  <si>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</si>
  <si>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</si>
  <si>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</si>
  <si>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</si>
  <si>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</si>
  <si>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</si>
  <si>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</si>
  <si>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</si>
  <si>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</si>
  <si>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</si>
  <si>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</si>
  <si>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</si>
  <si>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</si>
  <si>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</si>
  <si>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</si>
  <si>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</si>
  <si>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</si>
  <si>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</si>
  <si>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</si>
  <si>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</si>
  <si>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</si>
  <si>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</si>
  <si>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</si>
  <si>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</si>
  <si>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</si>
  <si>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</si>
  <si>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</si>
  <si>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</si>
  <si>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</si>
  <si>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</si>
  <si>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</si>
  <si>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</si>
  <si>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</si>
  <si>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</si>
  <si>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</si>
  <si>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</si>
  <si>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</si>
  <si>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</si>
  <si>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</si>
  <si>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</si>
  <si>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</si>
  <si>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</si>
  <si>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</si>
  <si>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</si>
  <si>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</si>
  <si>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</si>
  <si>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</si>
  <si>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</si>
  <si>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</si>
  <si>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</si>
  <si>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</si>
  <si>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</si>
  <si>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</si>
  <si>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</si>
  <si>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</si>
  <si>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</si>
  <si>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</si>
  <si>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</si>
  <si>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</si>
  <si>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</si>
  <si>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</si>
  <si>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</si>
  <si>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</si>
  <si>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</si>
  <si>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</si>
  <si>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</si>
  <si>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</si>
  <si>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</si>
  <si>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</si>
  <si>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</si>
  <si>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</si>
  <si>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</si>
  <si>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</si>
  <si>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</si>
  <si>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</si>
  <si>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</si>
  <si>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</si>
  <si>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</si>
  <si>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</si>
  <si>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</si>
  <si>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</si>
  <si>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</si>
  <si>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</si>
  <si>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</si>
  <si>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</si>
  <si>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</si>
  <si>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</si>
  <si>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</si>
  <si>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</si>
  <si>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</si>
  <si>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</si>
  <si>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</si>
  <si>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</si>
  <si>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</si>
  <si>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</si>
  <si>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</si>
  <si>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</si>
  <si>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</si>
  <si>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</si>
  <si>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</si>
  <si>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</si>
  <si>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</si>
  <si>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</si>
  <si>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</si>
  <si>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</si>
  <si>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</si>
  <si>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</si>
  <si>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</si>
  <si>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</si>
  <si>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</si>
  <si>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</si>
  <si>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</si>
  <si>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</si>
  <si>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</si>
  <si>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</si>
  <si>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</si>
  <si>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</si>
  <si>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</si>
  <si>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</si>
  <si>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</si>
  <si>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</si>
  <si>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</si>
  <si>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</si>
  <si>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</si>
  <si>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</si>
  <si>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</si>
  <si>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</si>
  <si>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</si>
  <si>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</si>
  <si>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</si>
  <si>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</si>
  <si>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</si>
  <si>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</si>
  <si>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</si>
  <si>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</si>
  <si>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</si>
  <si>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</si>
  <si>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</si>
  <si>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</si>
  <si>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</si>
  <si>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</si>
  <si>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</si>
  <si>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</si>
  <si>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</si>
  <si>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</si>
  <si>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</si>
  <si>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</si>
  <si>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</si>
  <si>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</si>
  <si>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</si>
  <si>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</si>
  <si>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</si>
  <si>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</si>
  <si>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</si>
  <si>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</si>
  <si>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</si>
  <si>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</si>
  <si>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</si>
  <si>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</si>
  <si>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</si>
  <si>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</si>
  <si>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</si>
  <si>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</si>
  <si>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</si>
  <si>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</si>
  <si>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</si>
  <si>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</si>
  <si>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</si>
  <si>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</si>
  <si>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</si>
  <si>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</si>
  <si>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</si>
  <si>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</si>
  <si>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</si>
  <si>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</si>
  <si>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</si>
  <si>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</si>
  <si>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</si>
  <si>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</si>
  <si>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</si>
  <si>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</si>
  <si>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</si>
  <si>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</si>
  <si>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</si>
  <si>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</si>
  <si>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</si>
  <si>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</si>
  <si>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</si>
  <si>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</si>
  <si>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</si>
  <si>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</si>
  <si>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</si>
  <si>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</si>
  <si>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</si>
  <si>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</si>
  <si>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</si>
  <si>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</si>
  <si>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</si>
  <si>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</si>
  <si>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</si>
  <si>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</si>
  <si>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</si>
  <si>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</si>
  <si>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</si>
  <si>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</si>
  <si>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</si>
  <si>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</si>
  <si>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</si>
  <si>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</si>
  <si>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</si>
  <si>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</si>
  <si>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</si>
  <si>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</si>
  <si>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</si>
  <si>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</si>
  <si>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</si>
  <si>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</si>
  <si>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</si>
  <si>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</si>
  <si>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</si>
  <si>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</si>
  <si>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</si>
  <si>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</si>
  <si>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</si>
  <si>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</si>
  <si>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</si>
  <si>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</si>
  <si>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</si>
  <si>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</si>
  <si>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</si>
  <si>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</si>
  <si>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</si>
  <si>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</si>
  <si>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</si>
  <si>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</si>
  <si>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</si>
  <si>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</si>
  <si>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</si>
  <si>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</si>
  <si>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</si>
  <si>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</si>
  <si>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</si>
  <si>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</si>
  <si>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</si>
  <si>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</si>
  <si>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</si>
  <si>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</si>
  <si>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</si>
  <si>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</si>
  <si>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</si>
  <si>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</si>
  <si>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</si>
  <si>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</si>
  <si>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</si>
  <si>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</si>
  <si>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</si>
  <si>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</si>
  <si>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</si>
  <si>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</si>
  <si>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</si>
  <si>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</si>
  <si>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</si>
  <si>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</si>
  <si>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</si>
  <si>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</si>
  <si>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</si>
  <si>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</si>
  <si>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</si>
  <si>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</si>
  <si>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</si>
  <si>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</si>
  <si>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</si>
  <si>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</si>
  <si>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</si>
  <si>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</si>
  <si>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</si>
  <si>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</si>
  <si>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</si>
  <si>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</si>
  <si>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</si>
  <si>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</si>
  <si>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</si>
  <si>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</si>
  <si>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</si>
  <si>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</si>
  <si>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</si>
  <si>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</si>
  <si>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</si>
  <si>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</si>
  <si>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</si>
  <si>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</si>
  <si>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</si>
  <si>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</si>
  <si>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</si>
  <si>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</si>
  <si>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</si>
  <si>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</si>
  <si>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</si>
  <si>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</si>
  <si>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</si>
  <si>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</si>
  <si>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</si>
  <si>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</si>
  <si>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</si>
  <si>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</si>
  <si>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</si>
  <si>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</si>
  <si>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</si>
  <si>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</si>
  <si>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</si>
  <si>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</si>
  <si>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</si>
  <si>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</si>
  <si>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</si>
  <si>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</si>
  <si>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</si>
  <si>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</si>
  <si>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</si>
  <si>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</si>
  <si>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</si>
  <si>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</si>
  <si>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</si>
  <si>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</si>
  <si>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</si>
  <si>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</si>
  <si>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</si>
  <si>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</si>
  <si>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</si>
  <si>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</si>
  <si>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</si>
  <si>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</si>
  <si>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</si>
  <si>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</si>
  <si>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</si>
  <si>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</si>
  <si>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</si>
  <si>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</si>
  <si>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</si>
  <si>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</si>
  <si>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</si>
  <si>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</si>
  <si>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</si>
  <si>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</si>
  <si>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</si>
  <si>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</si>
  <si>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</si>
  <si>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</si>
  <si>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</si>
  <si>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</si>
  <si>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</si>
  <si>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</si>
  <si>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</si>
  <si>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</si>
  <si>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</si>
  <si>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</si>
  <si>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</si>
  <si>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</si>
  <si>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</si>
  <si>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</si>
  <si>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</si>
  <si>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</si>
  <si>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</si>
  <si>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</si>
  <si>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</si>
  <si>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</si>
  <si>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</si>
  <si>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</si>
  <si>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</si>
  <si>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</si>
  <si>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</si>
  <si>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</si>
  <si>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</si>
  <si>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</si>
  <si>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</si>
  <si>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</si>
  <si>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</si>
  <si>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</si>
  <si>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</si>
  <si>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</si>
  <si>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</si>
  <si>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</si>
  <si>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</si>
  <si>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</si>
  <si>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</si>
  <si>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</si>
  <si>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</si>
  <si>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</si>
  <si>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</si>
  <si>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</si>
  <si>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</si>
  <si>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</si>
  <si>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</si>
  <si>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</si>
  <si>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</si>
  <si>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</si>
  <si>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</si>
  <si>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</si>
  <si>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</si>
  <si>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</si>
  <si>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</si>
  <si>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</si>
  <si>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</si>
  <si>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</si>
  <si>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</si>
  <si>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</si>
  <si>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</si>
  <si>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</si>
  <si>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</si>
  <si>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</si>
  <si>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</si>
  <si>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</si>
  <si>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</si>
  <si>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</si>
  <si>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</si>
  <si>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</si>
  <si>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</si>
  <si>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</si>
  <si>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</si>
  <si>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</si>
  <si>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</si>
  <si>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</si>
  <si>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</si>
  <si>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</si>
  <si>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</si>
  <si>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</si>
  <si>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</si>
  <si>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</si>
  <si>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</si>
  <si>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</si>
  <si>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</si>
  <si>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</si>
  <si>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</si>
  <si>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</si>
  <si>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</si>
  <si>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</si>
  <si>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</si>
  <si>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</si>
  <si>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</si>
  <si>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</si>
  <si>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</si>
  <si>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</si>
  <si>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</si>
  <si>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</si>
  <si>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</si>
  <si>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</si>
  <si>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</si>
  <si>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</si>
  <si>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</si>
  <si>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</si>
  <si>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</si>
  <si>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</si>
  <si>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</si>
  <si>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</si>
  <si>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</si>
  <si>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</si>
  <si>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</si>
  <si>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</si>
  <si>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</si>
  <si>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</si>
  <si>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</si>
  <si>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</si>
  <si>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</si>
  <si>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</si>
  <si>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</si>
  <si>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</si>
  <si>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</si>
  <si>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</si>
  <si>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</si>
  <si>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</si>
  <si>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</si>
  <si>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</si>
  <si>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</si>
  <si>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</si>
  <si>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</si>
  <si>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</si>
  <si>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</si>
  <si>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</si>
  <si>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</si>
  <si>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</si>
  <si>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</si>
  <si>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</si>
  <si>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</si>
  <si>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</si>
  <si>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</si>
  <si>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</si>
  <si>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</si>
  <si>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</si>
  <si>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</si>
  <si>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</si>
  <si>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</si>
  <si>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</si>
  <si>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</si>
  <si>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</si>
  <si>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</si>
  <si>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</si>
  <si>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</si>
  <si>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</si>
  <si>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</si>
  <si>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</si>
  <si>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</si>
  <si>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</si>
  <si>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</si>
  <si>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</si>
  <si>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</si>
  <si>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</si>
  <si>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</si>
  <si>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</si>
  <si>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</si>
  <si>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</si>
  <si>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</si>
  <si>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</si>
  <si>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</si>
  <si>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</si>
  <si>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</si>
  <si>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</si>
  <si>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</si>
  <si>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</si>
  <si>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</si>
  <si>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</si>
  <si>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</si>
  <si>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</si>
  <si>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</si>
  <si>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</si>
  <si>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</si>
  <si>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</si>
  <si>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</si>
  <si>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</si>
  <si>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</si>
  <si>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</si>
  <si>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</si>
  <si>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</si>
  <si>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</si>
  <si>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</si>
  <si>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</si>
  <si>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</si>
  <si>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</si>
  <si>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</si>
  <si>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</si>
  <si>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</si>
  <si>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</si>
  <si>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</si>
  <si>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</si>
  <si>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</si>
  <si>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</si>
  <si>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</si>
  <si>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</si>
  <si>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</si>
  <si>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</si>
  <si>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</si>
  <si>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</si>
  <si>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</si>
  <si>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</si>
  <si>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</si>
  <si>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</si>
  <si>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</si>
  <si>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</si>
  <si>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</si>
  <si>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</si>
  <si>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</si>
  <si>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</si>
  <si>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</si>
  <si>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</si>
  <si>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</si>
  <si>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</si>
  <si>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</si>
  <si>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</si>
  <si>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</si>
  <si>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</si>
  <si>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</si>
  <si>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</si>
  <si>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</si>
  <si>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</si>
  <si>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</si>
  <si>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</si>
  <si>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</si>
  <si>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</si>
  <si>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</si>
  <si>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</si>
  <si>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</si>
  <si>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</si>
  <si>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</si>
  <si>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</si>
  <si>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</si>
  <si>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</si>
  <si>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</si>
  <si>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</si>
  <si>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</si>
  <si>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</si>
  <si>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</si>
  <si>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</si>
  <si>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</si>
  <si>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</si>
  <si>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</si>
  <si>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</si>
  <si>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</si>
  <si>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</si>
  <si>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</si>
  <si>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</si>
  <si>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</si>
  <si>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</si>
  <si>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</si>
  <si>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</si>
  <si>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</si>
  <si>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</si>
  <si>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</si>
  <si>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</si>
  <si>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</si>
  <si>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</si>
  <si>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</si>
  <si>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</si>
  <si>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</si>
  <si>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</si>
  <si>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</si>
  <si>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</si>
  <si>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</si>
  <si>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</si>
  <si>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</si>
  <si>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</si>
  <si>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</si>
  <si>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</si>
  <si>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</si>
  <si>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</si>
  <si>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</si>
  <si>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</si>
  <si>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</si>
  <si>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</si>
  <si>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</si>
  <si>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</si>
  <si>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</si>
  <si>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</si>
  <si>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</si>
  <si>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</si>
  <si>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</si>
  <si>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</si>
  <si>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</si>
  <si>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</si>
  <si>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</si>
  <si>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</si>
  <si>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</si>
  <si>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</si>
  <si>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</si>
  <si>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</si>
  <si>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</si>
  <si>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</si>
  <si>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</si>
  <si>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</si>
  <si>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</si>
  <si>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</si>
  <si>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</si>
  <si>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</si>
  <si>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</si>
  <si>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</si>
  <si>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</si>
  <si>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</si>
  <si>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</si>
  <si>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</si>
  <si>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</si>
  <si>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</si>
  <si>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</si>
  <si>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</si>
  <si>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</si>
  <si>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</si>
  <si>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</si>
  <si>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</si>
  <si>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</si>
  <si>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</si>
  <si>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</si>
  <si>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</si>
  <si>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</si>
  <si>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</si>
  <si>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</si>
  <si>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</si>
  <si>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</si>
  <si>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</si>
  <si>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</si>
  <si>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</si>
  <si>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</si>
  <si>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</si>
  <si>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</si>
  <si>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</si>
  <si>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</si>
  <si>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</si>
  <si>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</si>
  <si>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</si>
  <si>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</si>
  <si>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</si>
  <si>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</si>
  <si>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</si>
  <si>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</si>
  <si>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</si>
  <si>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</si>
  <si>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</si>
  <si>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</si>
  <si>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</si>
  <si>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</si>
  <si>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</si>
  <si>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</si>
  <si>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</si>
  <si>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</si>
  <si>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</si>
  <si>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</si>
  <si>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</si>
  <si>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</si>
  <si>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</si>
  <si>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</si>
  <si>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</si>
  <si>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</si>
  <si>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</si>
  <si>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</si>
  <si>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</si>
  <si>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</si>
  <si>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</si>
  <si>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</si>
  <si>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</si>
  <si>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</si>
  <si>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</si>
  <si>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</si>
  <si>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</si>
  <si>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</si>
  <si>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</si>
  <si>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</si>
  <si>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</si>
  <si>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</si>
  <si>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</si>
  <si>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</si>
  <si>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</si>
  <si>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</si>
  <si>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</si>
  <si>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</si>
  <si>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</si>
  <si>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</si>
  <si>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</si>
  <si>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</si>
  <si>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</si>
  <si>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</si>
  <si>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</si>
  <si>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</si>
  <si>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</si>
  <si>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</si>
  <si>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</si>
  <si>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</si>
  <si>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</si>
  <si>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</si>
  <si>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</si>
  <si>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</si>
  <si>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</si>
  <si>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</si>
  <si>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</si>
  <si>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</si>
  <si>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</si>
  <si>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</si>
  <si>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</si>
  <si>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</si>
  <si>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</si>
  <si>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</si>
  <si>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</si>
  <si>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</si>
  <si>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</si>
  <si>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</si>
  <si>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</si>
  <si>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</si>
  <si>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</si>
  <si>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</si>
  <si>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</si>
  <si>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</si>
  <si>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</si>
  <si>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</si>
  <si>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</si>
  <si>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</si>
  <si>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</si>
  <si>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</si>
  <si>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</si>
  <si>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</si>
  <si>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</si>
  <si>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</si>
  <si>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</si>
  <si>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</si>
  <si>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</si>
  <si>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</si>
  <si>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</si>
  <si>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</si>
  <si>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</si>
  <si>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</si>
  <si>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</si>
  <si>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</si>
  <si>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</si>
  <si>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</si>
  <si>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</si>
  <si>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</si>
  <si>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</si>
  <si>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</si>
  <si>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</si>
  <si>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</si>
  <si>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</si>
  <si>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</si>
  <si>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</si>
  <si>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</si>
  <si>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</si>
  <si>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</si>
  <si>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</si>
  <si>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</si>
  <si>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</si>
  <si>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</si>
  <si>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</si>
  <si>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</si>
  <si>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</si>
  <si>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</si>
  <si>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</si>
  <si>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</si>
  <si>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</si>
  <si>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</si>
  <si>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</si>
  <si>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</si>
  <si>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</si>
  <si>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</si>
  <si>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</si>
  <si>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</si>
  <si>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</si>
  <si>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</si>
  <si>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</si>
  <si>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</si>
  <si>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</si>
  <si>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</si>
  <si>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</si>
  <si>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</si>
  <si>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</si>
  <si>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</si>
  <si>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</si>
  <si>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</si>
  <si>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</si>
  <si>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</si>
  <si>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</si>
  <si>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</si>
  <si>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</si>
  <si>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</si>
  <si>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</si>
  <si>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</si>
  <si>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</si>
  <si>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</si>
  <si>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</si>
  <si>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</si>
  <si>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</si>
  <si>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</si>
  <si>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</si>
  <si>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</si>
  <si>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</si>
  <si>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</si>
  <si>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</si>
  <si>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</si>
  <si>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</si>
  <si>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</si>
  <si>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</si>
  <si>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</si>
  <si>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</si>
  <si>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</si>
  <si>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</si>
  <si>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</si>
  <si>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</si>
  <si>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</si>
  <si>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</si>
  <si>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</si>
  <si>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</si>
  <si>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</si>
  <si>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</si>
  <si>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</si>
  <si>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</si>
  <si>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</si>
  <si>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</si>
  <si>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</si>
  <si>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</si>
  <si>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</si>
  <si>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</si>
  <si>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</si>
  <si>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</si>
  <si>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</si>
  <si>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</si>
  <si>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</si>
  <si>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</si>
  <si>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</si>
  <si>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</si>
  <si>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</si>
  <si>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</si>
  <si>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</si>
  <si>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</si>
  <si>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</si>
  <si>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</si>
  <si>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</si>
  <si>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</si>
  <si>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</si>
  <si>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</si>
  <si>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</si>
  <si>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</si>
  <si>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</si>
  <si>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</si>
  <si>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</si>
  <si>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</si>
  <si>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</si>
  <si>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</si>
  <si>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</si>
  <si>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</si>
  <si>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</si>
  <si>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</si>
  <si>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</si>
  <si>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</si>
  <si>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</si>
  <si>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</si>
  <si>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</si>
  <si>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</si>
  <si>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</si>
  <si>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</si>
  <si>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</si>
  <si>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</si>
  <si>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</si>
  <si>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</si>
  <si>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</si>
  <si>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</si>
  <si>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</si>
  <si>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</si>
  <si>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</si>
  <si>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</si>
  <si>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</si>
  <si>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</si>
  <si>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</si>
  <si>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</si>
  <si>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</si>
  <si>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</si>
  <si>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</si>
  <si>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</si>
  <si>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</si>
  <si>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</si>
  <si>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</si>
  <si>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</si>
  <si>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</si>
  <si>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</si>
  <si>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</si>
  <si>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</si>
  <si>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</si>
  <si>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</si>
  <si>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</si>
  <si>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</si>
  <si>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</si>
  <si>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</si>
  <si>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</si>
  <si>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</si>
  <si>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</si>
  <si>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</si>
  <si>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</si>
  <si>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</si>
  <si>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</si>
  <si>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</si>
  <si>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</si>
  <si>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</si>
  <si>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</si>
  <si>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</si>
  <si>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</si>
  <si>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</si>
  <si>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</si>
  <si>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</si>
  <si>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</si>
  <si>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</si>
  <si>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</si>
  <si>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</si>
  <si>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</si>
  <si>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</si>
  <si>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</si>
  <si>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</si>
  <si>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</si>
  <si>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</si>
  <si>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</si>
  <si>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</si>
  <si>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</si>
  <si>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</si>
  <si>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</si>
  <si>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</si>
  <si>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</si>
  <si>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</si>
  <si>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</si>
  <si>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</si>
  <si>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</si>
  <si>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</si>
  <si>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</si>
  <si>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</si>
  <si>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</si>
  <si>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</si>
  <si>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</si>
  <si>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</si>
  <si>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</si>
  <si>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</si>
  <si>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</si>
  <si>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</si>
  <si>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</si>
  <si>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</si>
  <si>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</si>
  <si>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</si>
  <si>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</si>
  <si>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</si>
  <si>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</si>
  <si>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</si>
  <si>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</si>
  <si>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</si>
  <si>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</si>
  <si>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</si>
  <si>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</si>
  <si>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</si>
  <si>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</si>
  <si>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</si>
  <si>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</si>
  <si>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</si>
  <si>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</si>
  <si>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</si>
  <si>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</si>
  <si>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</si>
  <si>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</si>
  <si>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</si>
  <si>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</si>
  <si>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</si>
  <si>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</si>
  <si>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</si>
  <si>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</si>
  <si>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</si>
  <si>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</si>
  <si>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</si>
  <si>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</si>
  <si>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</si>
  <si>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</si>
  <si>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</si>
  <si>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</si>
  <si>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</si>
  <si>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</si>
  <si>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</si>
  <si>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</si>
  <si>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</si>
  <si>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</si>
  <si>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</si>
  <si>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</si>
  <si>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</si>
  <si>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</si>
  <si>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</si>
  <si>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</si>
  <si>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</si>
  <si>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</si>
  <si>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</si>
  <si>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</si>
  <si>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</si>
  <si>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</si>
  <si>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</si>
  <si>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</si>
  <si>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</si>
  <si>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</si>
  <si>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</si>
  <si>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</si>
  <si>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</si>
  <si>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</si>
  <si>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</si>
  <si>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</si>
  <si>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</si>
  <si>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</si>
  <si>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</si>
  <si>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</si>
  <si>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</si>
  <si>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</si>
  <si>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</si>
  <si>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</si>
  <si>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</si>
  <si>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</si>
  <si>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</si>
  <si>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</si>
  <si>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</si>
  <si>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</si>
  <si>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</si>
  <si>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</si>
  <si>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</si>
  <si>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</si>
  <si>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</si>
  <si>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</si>
  <si>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</si>
  <si>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</si>
  <si>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</si>
  <si>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</si>
  <si>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</si>
  <si>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</si>
  <si>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</si>
  <si>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</si>
  <si>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</si>
  <si>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</si>
  <si>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</si>
  <si>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</si>
  <si>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</si>
  <si>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</si>
  <si>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</si>
  <si>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</si>
  <si>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</si>
  <si>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</si>
  <si>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</si>
  <si>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</si>
  <si>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</si>
  <si>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</si>
  <si>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</si>
  <si>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</si>
  <si>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</si>
  <si>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</si>
  <si>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</si>
  <si>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</si>
  <si>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</si>
  <si>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</si>
  <si>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</si>
  <si>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</si>
  <si>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</si>
  <si>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</si>
  <si>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</si>
  <si>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</si>
  <si>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</si>
  <si>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</si>
  <si>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</si>
  <si>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</si>
  <si>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</si>
  <si>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</si>
  <si>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</si>
  <si>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</si>
  <si>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</si>
  <si>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</si>
  <si>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</si>
  <si>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</si>
  <si>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</si>
  <si>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</si>
  <si>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</si>
  <si>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</si>
  <si>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</si>
  <si>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</si>
  <si>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</si>
  <si>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</si>
  <si>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</si>
  <si>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</si>
  <si>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</si>
  <si>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</si>
  <si>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</si>
  <si>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</si>
  <si>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</si>
  <si>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</si>
  <si>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</si>
  <si>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</si>
  <si>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</si>
  <si>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</si>
  <si>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</si>
  <si>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</si>
  <si>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</si>
  <si>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</si>
  <si>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</si>
  <si>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</si>
  <si>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</si>
  <si>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</si>
  <si>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</si>
  <si>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</si>
  <si>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</si>
  <si>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</si>
  <si>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</si>
  <si>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</si>
  <si>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</si>
  <si>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</si>
  <si>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</si>
  <si>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</si>
  <si>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</si>
  <si>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</si>
  <si>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</si>
  <si>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</si>
  <si>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</si>
  <si>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</si>
  <si>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</si>
  <si>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</si>
  <si>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</si>
  <si>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</si>
  <si>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</si>
  <si>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</si>
  <si>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</si>
  <si>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</si>
  <si>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</si>
  <si>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</si>
  <si>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</si>
  <si>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</si>
  <si>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</si>
  <si>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</si>
  <si>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</si>
  <si>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</si>
  <si>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</si>
  <si>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</si>
  <si>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</si>
  <si>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</si>
  <si>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</si>
  <si>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</si>
  <si>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</si>
  <si>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</si>
  <si>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</si>
  <si>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</si>
  <si>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</si>
  <si>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</si>
  <si>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</si>
  <si>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</si>
  <si>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</si>
  <si>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</si>
  <si>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</si>
  <si>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</si>
  <si>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</si>
  <si>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</si>
  <si>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</si>
  <si>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</si>
  <si>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</si>
  <si>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</si>
  <si>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</si>
  <si>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</si>
  <si>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</si>
  <si>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</si>
  <si>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</si>
  <si>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</si>
  <si>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</si>
  <si>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</si>
  <si>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</si>
  <si>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</si>
  <si>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</si>
  <si>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</si>
  <si>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</si>
  <si>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</si>
  <si>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</si>
  <si>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</si>
  <si>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</si>
  <si>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</si>
  <si>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</si>
  <si>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</si>
  <si>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</si>
  <si>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</si>
  <si>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</si>
  <si>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</si>
  <si>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</si>
  <si>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</si>
  <si>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</si>
  <si>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</si>
  <si>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</si>
  <si>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</si>
  <si>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</si>
  <si>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</si>
  <si>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</si>
  <si>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</si>
  <si>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</si>
  <si>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</si>
  <si>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</si>
  <si>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</si>
  <si>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</si>
  <si>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</si>
  <si>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</si>
  <si>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</si>
  <si>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</si>
  <si>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</si>
  <si>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</si>
  <si>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</si>
  <si>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</si>
  <si>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</si>
  <si>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</si>
  <si>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</si>
  <si>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</si>
  <si>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</si>
  <si>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</si>
  <si>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</si>
  <si>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</si>
  <si>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</si>
  <si>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</si>
  <si>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</si>
  <si>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</si>
  <si>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</si>
  <si>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</si>
  <si>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</si>
  <si>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</si>
  <si>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</si>
  <si>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</si>
  <si>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</si>
  <si>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</si>
  <si>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</si>
  <si>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</si>
  <si>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</si>
  <si>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</si>
  <si>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</si>
  <si>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</si>
  <si>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</si>
  <si>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</si>
  <si>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</si>
  <si>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</si>
  <si>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</si>
  <si>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</si>
  <si>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</si>
  <si>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</si>
  <si>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</si>
  <si>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</si>
  <si>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</si>
  <si>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</si>
  <si>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</si>
  <si>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</si>
  <si>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</si>
  <si>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</si>
  <si>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</si>
  <si>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</si>
  <si>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</si>
  <si>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</si>
  <si>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</si>
  <si>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</si>
  <si>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</si>
  <si>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</si>
  <si>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</si>
  <si>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</si>
  <si>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</si>
  <si>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</si>
  <si>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</si>
  <si>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</si>
  <si>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</si>
  <si>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</si>
  <si>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</si>
  <si>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</si>
  <si>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</si>
  <si>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</si>
  <si>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</si>
  <si>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</si>
  <si>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</si>
  <si>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</si>
  <si>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</si>
  <si>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</si>
  <si>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</si>
  <si>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</si>
  <si>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</si>
  <si>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</si>
  <si>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</si>
  <si>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</si>
  <si>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</si>
  <si>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</si>
  <si>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</si>
  <si>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</si>
  <si>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</si>
  <si>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</si>
  <si>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</si>
  <si>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</si>
  <si>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</si>
  <si>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</si>
  <si>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</si>
  <si>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</si>
  <si>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</si>
  <si>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</si>
  <si>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</si>
  <si>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</si>
  <si>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</si>
  <si>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</si>
  <si>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</si>
  <si>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</si>
  <si>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</si>
  <si>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</si>
  <si>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</si>
  <si>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</si>
  <si>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</si>
  <si>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</si>
  <si>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</si>
  <si>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</si>
  <si>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</si>
  <si>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</si>
  <si>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</si>
  <si>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</si>
  <si>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</si>
  <si>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</si>
  <si>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</si>
  <si>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</si>
  <si>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</si>
  <si>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</si>
  <si>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</si>
  <si>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</si>
  <si>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</si>
  <si>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</si>
  <si>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</si>
  <si>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</si>
  <si>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</si>
  <si>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</si>
  <si>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</si>
  <si>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</si>
  <si>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</si>
  <si>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</si>
  <si>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</si>
  <si>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</si>
  <si>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</si>
  <si>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</si>
  <si>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</si>
  <si>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</si>
  <si>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</si>
  <si>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</si>
  <si>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</si>
  <si>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</si>
  <si>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</si>
  <si>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</si>
  <si>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</si>
  <si>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</si>
  <si>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</si>
  <si>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</si>
  <si>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</si>
  <si>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</si>
  <si>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</si>
  <si>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</si>
  <si>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</si>
  <si>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</si>
  <si>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</si>
  <si>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</si>
  <si>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</si>
  <si>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</si>
  <si>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</si>
  <si>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</si>
  <si>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</si>
  <si>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</si>
  <si>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</si>
  <si>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</si>
  <si>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</si>
  <si>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</si>
  <si>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</si>
  <si>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</si>
  <si>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</si>
  <si>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</si>
  <si>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</si>
  <si>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</si>
  <si>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</si>
  <si>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</si>
  <si>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</si>
  <si>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</si>
  <si>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</si>
  <si>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</si>
  <si>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</si>
  <si>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</si>
  <si>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</si>
  <si>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</si>
  <si>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</si>
  <si>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</si>
  <si>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</si>
  <si>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</si>
  <si>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</si>
  <si>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</si>
  <si>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</si>
  <si>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</si>
  <si>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</si>
  <si>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</si>
  <si>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</si>
  <si>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</si>
  <si>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</si>
  <si>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</si>
  <si>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</si>
  <si>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</si>
  <si>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</si>
  <si>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</si>
  <si>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</si>
  <si>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</si>
  <si>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</si>
  <si>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</si>
  <si>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</si>
  <si>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</si>
  <si>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</si>
  <si>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</si>
  <si>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</si>
  <si>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</si>
  <si>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</si>
  <si>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</si>
  <si>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</si>
  <si>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</si>
  <si>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</si>
  <si>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</si>
  <si>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</si>
  <si>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</si>
  <si>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</si>
  <si>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</si>
  <si>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</si>
  <si>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</si>
  <si>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</si>
  <si>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</si>
  <si>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</si>
  <si>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</si>
  <si>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</si>
  <si>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</si>
  <si>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</si>
  <si>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</si>
  <si>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</si>
  <si>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</si>
  <si>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</si>
  <si>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</si>
  <si>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</si>
  <si>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</si>
  <si>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</si>
  <si>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</si>
  <si>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</si>
  <si>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</si>
  <si>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</si>
  <si>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</si>
  <si>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</si>
  <si>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</si>
  <si>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</si>
  <si>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</si>
  <si>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</si>
  <si>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</si>
  <si>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</si>
  <si>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</si>
  <si>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</si>
  <si>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</si>
  <si>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</si>
  <si>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</si>
  <si>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</si>
  <si>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</si>
  <si>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</si>
  <si>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</si>
  <si>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</si>
  <si>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</si>
  <si>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</si>
  <si>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</si>
  <si>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</si>
  <si>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</si>
  <si>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</si>
  <si>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</si>
  <si>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</si>
  <si>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</si>
  <si>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</si>
  <si>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</si>
  <si>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</si>
  <si>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</si>
  <si>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</si>
  <si>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</si>
  <si>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</si>
  <si>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</si>
  <si>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</si>
  <si>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</si>
  <si>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</si>
  <si>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</si>
  <si>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</si>
  <si>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</si>
  <si>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</si>
  <si>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</si>
  <si>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</si>
  <si>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</si>
  <si>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</si>
  <si>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</si>
  <si>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</si>
  <si>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</si>
  <si>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</si>
  <si>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</si>
  <si>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</si>
  <si>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</si>
  <si>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</si>
  <si>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</si>
  <si>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</si>
  <si>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</si>
  <si>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</si>
  <si>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</si>
  <si>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</si>
  <si>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</si>
  <si>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</si>
  <si>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</si>
  <si>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</si>
  <si>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</si>
  <si>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</si>
  <si>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</si>
  <si>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</si>
  <si>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</si>
  <si>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</si>
  <si>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</si>
  <si>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</si>
  <si>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</si>
  <si>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</si>
  <si>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</si>
  <si>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</si>
  <si>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</si>
  <si>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</si>
  <si>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</si>
  <si>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</si>
  <si>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</si>
  <si>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</si>
  <si>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</si>
  <si>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</si>
  <si>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</si>
  <si>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</si>
  <si>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</si>
  <si>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</si>
  <si>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</si>
  <si>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</si>
  <si>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</si>
  <si>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</si>
  <si>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</si>
  <si>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</si>
  <si>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</si>
  <si>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</si>
  <si>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</si>
  <si>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</si>
  <si>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</si>
  <si>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</si>
  <si>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</si>
  <si>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</si>
  <si>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</si>
  <si>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</si>
  <si>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</si>
  <si>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</si>
  <si>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</si>
  <si>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</si>
  <si>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</si>
  <si>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</si>
  <si>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</si>
  <si>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</si>
  <si>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</si>
  <si>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</si>
  <si>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</si>
  <si>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</si>
  <si>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</si>
  <si>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</si>
  <si>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</si>
  <si>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</si>
  <si>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</si>
  <si>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</si>
  <si>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</si>
  <si>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</si>
  <si>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</si>
  <si>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</si>
  <si>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</si>
  <si>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</si>
  <si>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</si>
  <si>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</si>
  <si>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</si>
  <si>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</si>
  <si>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</si>
  <si>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</si>
  <si>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</si>
  <si>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</si>
  <si>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</si>
  <si>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</si>
  <si>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</si>
  <si>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</si>
  <si>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</si>
  <si>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</si>
  <si>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</si>
  <si>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</si>
  <si>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</si>
  <si>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</si>
  <si>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</si>
  <si>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</si>
  <si>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</si>
  <si>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</si>
  <si>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</si>
  <si>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</si>
  <si>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</si>
  <si>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</si>
  <si>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</si>
  <si>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</si>
  <si>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</si>
  <si>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</si>
  <si>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</si>
  <si>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</si>
  <si>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</si>
  <si>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</si>
  <si>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</si>
  <si>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</si>
  <si>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</si>
  <si>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</si>
  <si>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</si>
  <si>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</si>
  <si>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</si>
  <si>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</si>
  <si>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</si>
  <si>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</si>
  <si>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</si>
  <si>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</si>
  <si>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</si>
  <si>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</si>
  <si>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</si>
  <si>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</si>
  <si>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</si>
  <si>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</si>
  <si>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</si>
  <si>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</si>
  <si>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</si>
  <si>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</si>
  <si>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</si>
  <si>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</si>
  <si>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</si>
  <si>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</si>
  <si>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</si>
  <si>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</si>
  <si>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</si>
  <si>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</si>
  <si>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</si>
  <si>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</si>
  <si>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</si>
  <si>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</si>
  <si>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</si>
  <si>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</si>
  <si>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</si>
  <si>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</si>
  <si>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</si>
  <si>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</si>
  <si>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</si>
  <si>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</si>
  <si>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</si>
  <si>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</si>
  <si>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</si>
  <si>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</si>
  <si>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</si>
  <si>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</si>
  <si>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</si>
  <si>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</si>
  <si>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</si>
  <si>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</si>
  <si>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</si>
  <si>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</si>
  <si>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</si>
  <si>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</si>
  <si>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</si>
  <si>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</si>
  <si>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</si>
  <si>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</si>
  <si>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</si>
  <si>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</si>
  <si>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</si>
  <si>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</si>
  <si>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</si>
  <si>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</si>
  <si>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</si>
  <si>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</si>
  <si>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</si>
  <si>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</si>
  <si>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</si>
  <si>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</si>
  <si>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</si>
  <si>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</si>
  <si>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</si>
  <si>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</si>
  <si>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</si>
  <si>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</si>
  <si>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</si>
  <si>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</si>
  <si>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</si>
  <si>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</si>
  <si>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</si>
  <si>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</si>
  <si>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</si>
  <si>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</si>
  <si>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</si>
  <si>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</si>
  <si>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</si>
  <si>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</si>
  <si>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</si>
  <si>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</si>
  <si>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</si>
  <si>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</si>
  <si>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</si>
  <si>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</si>
  <si>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</si>
  <si>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</si>
  <si>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</si>
  <si>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</si>
  <si>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</si>
  <si>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</si>
  <si>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</si>
  <si>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</si>
  <si>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</si>
  <si>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</si>
  <si>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</si>
  <si>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</si>
  <si>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</si>
  <si>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</si>
  <si>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</si>
  <si>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</si>
  <si>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</si>
  <si>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</si>
  <si>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</si>
  <si>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</si>
  <si>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</si>
  <si>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</si>
  <si>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</si>
  <si>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</si>
  <si>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</si>
  <si>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</si>
  <si>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</si>
  <si>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</si>
  <si>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</si>
  <si>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</si>
  <si>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</si>
  <si>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</si>
  <si>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</si>
  <si>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</si>
  <si>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</si>
  <si>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</si>
  <si>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</si>
  <si>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</si>
  <si>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</si>
  <si>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</si>
  <si>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</si>
  <si>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</si>
  <si>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</si>
  <si>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</si>
  <si>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</si>
  <si>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</si>
  <si>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</si>
  <si>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</si>
  <si>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</si>
  <si>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</si>
  <si>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</si>
  <si>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</si>
  <si>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</si>
  <si>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</si>
  <si>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</si>
  <si>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</si>
  <si>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</si>
  <si>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</si>
  <si>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</si>
  <si>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</si>
  <si>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</si>
  <si>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</si>
  <si>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</si>
  <si>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</si>
  <si>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</si>
  <si>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</si>
  <si>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</si>
  <si>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</si>
  <si>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</si>
  <si>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</si>
  <si>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</si>
  <si>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</si>
  <si>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</si>
  <si>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</si>
  <si>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</si>
  <si>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</si>
  <si>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</si>
  <si>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</si>
  <si>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</si>
  <si>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</si>
  <si>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</si>
  <si>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</si>
  <si>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</si>
  <si>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</si>
  <si>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</si>
  <si>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</si>
  <si>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</si>
  <si>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</si>
  <si>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</si>
  <si>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</si>
  <si>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</si>
  <si>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</si>
  <si>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</si>
  <si>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</si>
  <si>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</si>
  <si>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</si>
  <si>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</si>
  <si>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</si>
  <si>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</si>
  <si>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</si>
  <si>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</si>
  <si>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</si>
  <si>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</si>
  <si>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</si>
  <si>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</si>
  <si>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</si>
  <si>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</si>
  <si>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</si>
  <si>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</si>
  <si>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</si>
  <si>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</si>
  <si>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</si>
  <si>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</si>
  <si>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</si>
  <si>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</si>
  <si>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</si>
  <si>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</si>
  <si>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</si>
  <si>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</si>
  <si>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</si>
  <si>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</si>
  <si>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</si>
  <si>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</si>
  <si>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</si>
  <si>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</si>
  <si>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</si>
  <si>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</si>
  <si>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</si>
  <si>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</si>
  <si>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</si>
  <si>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</si>
  <si>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</si>
  <si>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</si>
  <si>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</si>
  <si>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</si>
  <si>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</si>
  <si>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</si>
  <si>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</si>
  <si>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</si>
  <si>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</si>
  <si>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</si>
  <si>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</si>
  <si>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</si>
  <si>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</si>
  <si>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</si>
  <si>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</si>
  <si>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</si>
  <si>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</si>
  <si>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</si>
  <si>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</si>
  <si>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</si>
  <si>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</si>
  <si>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</si>
  <si>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</si>
  <si>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</si>
  <si>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</si>
  <si>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</si>
  <si>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</si>
  <si>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</si>
  <si>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</si>
  <si>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</si>
  <si>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</si>
  <si>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</si>
  <si>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</si>
  <si>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</si>
  <si>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</si>
  <si>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</si>
  <si>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</si>
  <si>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</si>
  <si>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</si>
  <si>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</si>
  <si>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</si>
  <si>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</si>
  <si>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</si>
  <si>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</si>
  <si>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</si>
  <si>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</si>
  <si>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</si>
  <si>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</si>
  <si>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</si>
  <si>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</si>
  <si>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</si>
  <si>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</si>
  <si>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</si>
  <si>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</si>
  <si>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</si>
  <si>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</si>
  <si>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</si>
  <si>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</si>
  <si>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</si>
  <si>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</si>
  <si>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</si>
  <si>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</si>
  <si>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</si>
  <si>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</si>
  <si>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</si>
  <si>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</si>
  <si>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</si>
  <si>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</si>
  <si>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</si>
  <si>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</si>
  <si>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</si>
  <si>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</si>
  <si>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</si>
  <si>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</si>
  <si>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</si>
  <si>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</si>
  <si>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</si>
  <si>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</si>
  <si>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</si>
  <si>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</si>
  <si>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</si>
  <si>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</si>
  <si>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</si>
  <si>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</si>
  <si>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</si>
  <si>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</si>
  <si>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</si>
  <si>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</si>
  <si>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</si>
  <si>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</si>
  <si>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</si>
  <si>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</si>
  <si>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</si>
  <si>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</si>
  <si>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</si>
  <si>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</si>
  <si>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</si>
  <si>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</si>
  <si>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</si>
  <si>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</si>
  <si>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</si>
  <si>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</si>
  <si>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</si>
  <si>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</si>
  <si>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</si>
  <si>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</si>
  <si>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</si>
  <si>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</si>
  <si>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</si>
  <si>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</si>
  <si>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</si>
  <si>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</si>
  <si>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</si>
  <si>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</si>
  <si>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</si>
  <si>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</si>
  <si>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</si>
  <si>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</si>
  <si>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</si>
  <si>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</si>
  <si>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</si>
  <si>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</si>
  <si>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</si>
  <si>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</si>
  <si>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</si>
  <si>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</si>
  <si>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</si>
  <si>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</si>
  <si>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</si>
  <si>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</si>
  <si>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</si>
  <si>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</si>
  <si>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</si>
  <si>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</si>
  <si>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</si>
  <si>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</si>
  <si>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</si>
  <si>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</si>
  <si>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</si>
  <si>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</si>
  <si>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</si>
  <si>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</si>
  <si>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</si>
  <si>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</si>
  <si>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</si>
  <si>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</si>
  <si>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</si>
  <si>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</si>
  <si>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</si>
  <si>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</si>
  <si>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</si>
  <si>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</si>
  <si>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</si>
  <si>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</si>
  <si>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</si>
  <si>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</si>
  <si>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</si>
  <si>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</si>
  <si>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</si>
  <si>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</si>
  <si>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</si>
  <si>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</si>
  <si>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</si>
  <si>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</si>
  <si>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</si>
  <si>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</si>
  <si>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</si>
  <si>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</si>
  <si>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</si>
  <si>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</si>
  <si>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</si>
  <si>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</si>
  <si>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</si>
  <si>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</si>
  <si>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</si>
  <si>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</si>
  <si>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</si>
  <si>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</si>
  <si>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</si>
  <si>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</si>
  <si>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</si>
  <si>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</si>
  <si>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</si>
  <si>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</si>
  <si>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</si>
  <si>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</si>
  <si>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</si>
  <si>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</si>
  <si>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</si>
  <si>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</si>
  <si>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</si>
  <si>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</si>
  <si>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</si>
  <si>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</si>
  <si>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</si>
  <si>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</si>
  <si>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</si>
  <si>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</si>
  <si>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</si>
  <si>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</si>
  <si>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</si>
  <si>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</si>
  <si>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</si>
  <si>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</si>
  <si>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</si>
  <si>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</si>
  <si>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</si>
  <si>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</si>
  <si>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</si>
  <si>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</si>
  <si>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</si>
  <si>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</si>
  <si>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</si>
  <si>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</si>
  <si>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</si>
  <si>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</si>
  <si>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</si>
  <si>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</si>
  <si>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</si>
  <si>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</si>
  <si>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</si>
  <si>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</si>
  <si>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</si>
  <si>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</si>
  <si>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</si>
  <si>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</si>
  <si>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</si>
  <si>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</si>
  <si>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</si>
  <si>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</si>
  <si>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</si>
  <si>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</si>
  <si>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</si>
  <si>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</si>
  <si>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</si>
  <si>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</si>
  <si>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</si>
  <si>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</si>
  <si>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</si>
  <si>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</si>
  <si>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</si>
  <si>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</si>
  <si>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</si>
  <si>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</si>
  <si>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</si>
  <si>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</si>
  <si>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</si>
  <si>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</si>
  <si>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</si>
  <si>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</si>
  <si>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</si>
  <si>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</si>
  <si>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</si>
  <si>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</si>
  <si>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</si>
  <si>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</si>
  <si>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</si>
  <si>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</si>
  <si>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</si>
  <si>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</si>
  <si>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</si>
  <si>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</si>
  <si>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</si>
  <si>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</si>
  <si>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</si>
  <si>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</si>
  <si>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</si>
  <si>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</si>
  <si>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</si>
  <si>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</si>
  <si>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</si>
  <si>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</si>
  <si>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</si>
  <si>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</si>
  <si>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</si>
  <si>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</si>
  <si>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</si>
  <si>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</si>
  <si>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</si>
  <si>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</si>
  <si>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</si>
  <si>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</si>
  <si>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</si>
  <si>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</si>
  <si>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</si>
  <si>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</si>
  <si>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</si>
  <si>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</si>
  <si>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</si>
  <si>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</si>
  <si>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</si>
  <si>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</si>
  <si>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</si>
  <si>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</si>
  <si>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</si>
  <si>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</si>
  <si>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</si>
  <si>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</si>
  <si>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</si>
  <si>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</si>
  <si>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</si>
  <si>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</si>
  <si>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</si>
  <si>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</si>
  <si>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</si>
  <si>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</si>
  <si>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</si>
  <si>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</si>
  <si>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</si>
  <si>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</si>
  <si>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</si>
  <si>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</si>
  <si>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</si>
  <si>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</si>
  <si>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</si>
  <si>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</si>
  <si>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</si>
  <si>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</si>
  <si>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</si>
  <si>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</si>
  <si>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</si>
  <si>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</si>
  <si>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</si>
  <si>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</si>
  <si>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</si>
  <si>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</si>
  <si>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</si>
  <si>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</si>
  <si>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</si>
  <si>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</si>
  <si>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</si>
  <si>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</si>
  <si>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</si>
  <si>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</si>
  <si>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</si>
  <si>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</si>
  <si>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</si>
  <si>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</si>
  <si>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</si>
  <si>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</si>
  <si>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</si>
  <si>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</si>
  <si>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</si>
  <si>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</si>
  <si>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</si>
  <si>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</si>
  <si>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</si>
  <si>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</si>
  <si>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</si>
  <si>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</si>
  <si>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</si>
  <si>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</si>
  <si>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</si>
  <si>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</si>
  <si>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</si>
  <si>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</si>
  <si>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</si>
  <si>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</si>
  <si>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</si>
  <si>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</si>
  <si>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</si>
  <si>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</si>
  <si>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</si>
  <si>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</si>
  <si>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</si>
  <si>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</si>
  <si>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</si>
  <si>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</si>
  <si>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</si>
  <si>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</si>
  <si>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</si>
  <si>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</si>
  <si>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</si>
  <si>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</si>
  <si>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</si>
  <si>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</si>
  <si>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</si>
  <si>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</si>
  <si>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</si>
  <si>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</si>
  <si>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</si>
  <si>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</si>
  <si>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</si>
  <si>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</si>
  <si>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</si>
  <si>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</si>
  <si>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</si>
  <si>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</si>
  <si>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</si>
  <si>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</si>
  <si>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</si>
  <si>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</si>
  <si>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</si>
  <si>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</si>
  <si>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</si>
  <si>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</si>
  <si>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</si>
  <si>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</si>
  <si>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</si>
  <si>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</si>
  <si>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</si>
  <si>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</si>
  <si>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</si>
  <si>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</si>
  <si>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</si>
  <si>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</si>
  <si>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</si>
  <si>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</si>
  <si>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</si>
  <si>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</si>
  <si>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</si>
  <si>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</si>
  <si>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</si>
  <si>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</si>
  <si>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</si>
  <si>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</si>
  <si>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</si>
  <si>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</si>
  <si>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</si>
  <si>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</si>
  <si>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</si>
  <si>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</si>
  <si>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</si>
  <si>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</si>
  <si>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</si>
  <si>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</si>
  <si>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</si>
  <si>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</si>
  <si>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</si>
  <si>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</si>
  <si>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</si>
  <si>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</si>
  <si>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</si>
  <si>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</si>
  <si>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</si>
  <si>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</si>
  <si>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</si>
  <si>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</si>
  <si>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</si>
  <si>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</si>
  <si>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</si>
  <si>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</si>
  <si>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</si>
  <si>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</si>
  <si>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</si>
  <si>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</si>
  <si>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</si>
  <si>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</si>
  <si>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</si>
  <si>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</si>
  <si>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</si>
  <si>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</si>
  <si>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</si>
  <si>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</si>
  <si>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</si>
  <si>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</si>
  <si>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</si>
  <si>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</si>
  <si>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</si>
  <si>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</si>
  <si>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</si>
  <si>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</si>
  <si>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</si>
  <si>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</si>
  <si>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</si>
  <si>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</si>
  <si>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</si>
  <si>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</si>
  <si>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</si>
  <si>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</si>
  <si>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</si>
  <si>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</si>
  <si>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</si>
  <si>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</si>
  <si>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</si>
  <si>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</si>
  <si>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</si>
  <si>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</si>
  <si>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</si>
  <si>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</si>
  <si>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</si>
  <si>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</si>
  <si>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</si>
  <si>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</si>
  <si>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</si>
  <si>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</si>
  <si>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</si>
  <si>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</si>
  <si>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</si>
  <si>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</si>
  <si>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</si>
  <si>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</si>
  <si>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</si>
  <si>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</si>
  <si>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</si>
  <si>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</si>
  <si>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</si>
  <si>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</si>
  <si>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</si>
  <si>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</si>
  <si>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</si>
  <si>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</si>
  <si>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</si>
  <si>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</si>
  <si>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</si>
  <si>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</si>
  <si>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</si>
  <si>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</si>
  <si>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</si>
  <si>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</si>
  <si>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</si>
  <si>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</si>
  <si>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</si>
  <si>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</si>
  <si>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</si>
  <si>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</si>
  <si>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</si>
  <si>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</si>
  <si>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</si>
  <si>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</si>
  <si>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</si>
  <si>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</si>
  <si>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</si>
  <si>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</si>
  <si>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</si>
  <si>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</si>
  <si>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</si>
  <si>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</si>
  <si>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</si>
  <si>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</si>
  <si>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</si>
  <si>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</si>
  <si>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</si>
  <si>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</si>
  <si>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</si>
  <si>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</si>
  <si>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</si>
  <si>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</si>
  <si>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</si>
  <si>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</si>
  <si>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</si>
  <si>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</si>
  <si>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</si>
  <si>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</si>
  <si>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</si>
  <si>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</si>
  <si>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</si>
  <si>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</si>
  <si>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</si>
  <si>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</si>
  <si>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</si>
  <si>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</si>
  <si>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</si>
  <si>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</si>
  <si>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</si>
  <si>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</si>
  <si>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</si>
  <si>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</si>
  <si>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</si>
  <si>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</si>
  <si>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</si>
  <si>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</si>
  <si>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</si>
  <si>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</si>
  <si>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</si>
  <si>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</si>
  <si>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</si>
  <si>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</si>
  <si>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</si>
  <si>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</si>
  <si>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</si>
  <si>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</si>
  <si>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</si>
  <si>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</si>
  <si>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</si>
  <si>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</si>
  <si>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</si>
  <si>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</si>
  <si>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</si>
  <si>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</si>
  <si>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</si>
  <si>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</si>
  <si>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</si>
  <si>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</si>
  <si>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</si>
  <si>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</si>
  <si>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</si>
  <si>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</si>
  <si>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</si>
  <si>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</si>
  <si>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</si>
  <si>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</si>
  <si>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</si>
  <si>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</si>
  <si>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</si>
  <si>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</si>
  <si>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</si>
  <si>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</si>
  <si>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</si>
  <si>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</si>
  <si>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</si>
  <si>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</si>
  <si>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</si>
  <si>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</si>
  <si>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</si>
  <si>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</si>
  <si>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</si>
  <si>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</si>
  <si>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</si>
  <si>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</si>
  <si>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</si>
  <si>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</si>
  <si>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</si>
  <si>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</si>
  <si>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</si>
  <si>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</si>
  <si>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</si>
  <si>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</si>
  <si>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</si>
  <si>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</si>
  <si>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</si>
  <si>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</si>
  <si>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</si>
  <si>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</si>
  <si>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</si>
  <si>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</si>
  <si>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</si>
  <si>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</si>
  <si>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</si>
  <si>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</si>
  <si>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</si>
  <si>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</si>
  <si>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</si>
  <si>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</si>
  <si>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</si>
  <si>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</si>
  <si>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</si>
  <si>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</si>
  <si>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</si>
  <si>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</si>
  <si>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</si>
  <si>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</si>
  <si>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</si>
  <si>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</si>
  <si>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</si>
  <si>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</si>
  <si>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</si>
  <si>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</si>
  <si>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</si>
  <si>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</si>
  <si>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</si>
  <si>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</si>
  <si>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</si>
  <si>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</si>
  <si>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</si>
  <si>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</si>
  <si>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</si>
  <si>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</si>
  <si>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</si>
  <si>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</si>
  <si>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</si>
  <si>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</si>
  <si>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</si>
  <si>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</si>
  <si>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</si>
  <si>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</si>
  <si>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</si>
  <si>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</si>
  <si>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</si>
  <si>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</si>
  <si>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</si>
  <si>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</si>
  <si>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</si>
  <si>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</si>
  <si>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</si>
  <si>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</si>
  <si>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</si>
  <si>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</si>
  <si>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</si>
  <si>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</si>
  <si>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</si>
  <si>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</si>
  <si>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</si>
  <si>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</si>
  <si>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</si>
  <si>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</si>
  <si>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</si>
  <si>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</si>
  <si>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</si>
  <si>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</si>
  <si>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</si>
  <si>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</si>
  <si>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</si>
  <si>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</si>
  <si>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</si>
  <si>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</si>
  <si>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</si>
  <si>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</si>
  <si>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</si>
  <si>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</si>
  <si>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</si>
  <si>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</si>
  <si>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</si>
  <si>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</si>
  <si>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</si>
  <si>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</si>
  <si>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</si>
  <si>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</si>
  <si>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</si>
  <si>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</si>
  <si>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</si>
  <si>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</si>
  <si>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</si>
  <si>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</si>
  <si>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</si>
  <si>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</si>
  <si>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</si>
  <si>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</si>
  <si>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</si>
  <si>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</si>
  <si>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</si>
  <si>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</si>
  <si>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</si>
  <si>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</si>
  <si>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</si>
  <si>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</si>
  <si>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</si>
  <si>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</si>
  <si>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</si>
  <si>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</si>
  <si>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</si>
  <si>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</si>
  <si>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</si>
  <si>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</si>
  <si>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</si>
  <si>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</si>
  <si>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</si>
  <si>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</si>
  <si>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</si>
  <si>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</si>
  <si>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</si>
  <si>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</si>
  <si>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</si>
  <si>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</si>
  <si>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</si>
  <si>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</si>
  <si>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</si>
  <si>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</si>
  <si>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</si>
  <si>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</si>
  <si>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</si>
  <si>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</si>
  <si>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</si>
  <si>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</si>
  <si>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</si>
  <si>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</si>
  <si>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</si>
  <si>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</si>
  <si>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</si>
  <si>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</si>
  <si>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</si>
  <si>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</si>
  <si>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</si>
  <si>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</si>
  <si>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</si>
  <si>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</si>
  <si>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</si>
  <si>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</si>
  <si>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</si>
  <si>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</si>
  <si>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</si>
  <si>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</si>
  <si>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</si>
  <si>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</si>
  <si>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</si>
  <si>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</si>
  <si>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</si>
  <si>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</si>
  <si>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</si>
  <si>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</si>
  <si>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</si>
  <si>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</si>
  <si>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</si>
  <si>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</si>
  <si>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</si>
  <si>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</si>
  <si>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</si>
  <si>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</si>
  <si>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</si>
  <si>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</si>
  <si>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</si>
  <si>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</si>
  <si>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</si>
  <si>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</si>
  <si>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</si>
  <si>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</si>
  <si>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</si>
  <si>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</si>
  <si>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</si>
  <si>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</si>
  <si>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</si>
  <si>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</si>
  <si>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</si>
  <si>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</si>
  <si>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</si>
  <si>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</si>
  <si>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</si>
  <si>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</si>
  <si>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</si>
  <si>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</si>
  <si>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</si>
  <si>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</si>
  <si>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</si>
  <si>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</si>
  <si>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</si>
  <si>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</si>
  <si>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</si>
  <si>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</si>
  <si>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</si>
  <si>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</si>
  <si>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</si>
  <si>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</si>
  <si>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</si>
  <si>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</si>
  <si>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</si>
  <si>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</si>
  <si>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</si>
  <si>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</si>
  <si>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</si>
  <si>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</si>
  <si>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</si>
  <si>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</si>
  <si>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</si>
  <si>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</si>
  <si>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</si>
  <si>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</si>
  <si>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</si>
  <si>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</si>
  <si>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</si>
  <si>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</si>
  <si>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</si>
  <si>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</si>
  <si>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</si>
  <si>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</si>
  <si>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</si>
  <si>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</si>
  <si>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</si>
  <si>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</si>
  <si>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</si>
  <si>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</si>
  <si>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</si>
  <si>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</si>
  <si>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</si>
  <si>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</si>
  <si>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</si>
  <si>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</si>
  <si>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</si>
  <si>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</si>
  <si>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</si>
  <si>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</si>
  <si>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</si>
  <si>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</si>
  <si>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</si>
  <si>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</si>
  <si>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</si>
  <si>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</si>
  <si>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</si>
  <si>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</si>
  <si>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</si>
  <si>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</si>
  <si>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</si>
  <si>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</si>
  <si>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</si>
  <si>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</si>
  <si>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</si>
  <si>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</si>
  <si>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</si>
  <si>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</si>
  <si>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</si>
  <si>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</si>
  <si>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</si>
  <si>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</si>
  <si>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</si>
  <si>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</si>
  <si>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</si>
  <si>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</si>
  <si>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</si>
  <si>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</si>
  <si>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</si>
  <si>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</si>
  <si>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</si>
  <si>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</si>
  <si>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</si>
  <si>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</si>
  <si>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</si>
  <si>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</si>
  <si>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</si>
  <si>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</si>
  <si>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</si>
  <si>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</si>
  <si>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</si>
  <si>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</si>
  <si>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</si>
  <si>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</si>
  <si>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</si>
  <si>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</si>
  <si>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</si>
  <si>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</si>
  <si>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</si>
  <si>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</si>
  <si>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</si>
  <si>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</si>
  <si>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</si>
  <si>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</si>
  <si>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</si>
  <si>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</si>
  <si>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</si>
  <si>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</si>
  <si>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</si>
  <si>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</si>
  <si>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</si>
  <si>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</si>
  <si>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</si>
  <si>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</si>
  <si>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</si>
  <si>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</si>
  <si>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</si>
  <si>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</si>
  <si>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</si>
  <si>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</si>
  <si>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</si>
  <si>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</si>
  <si>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</si>
  <si>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</si>
  <si>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</si>
  <si>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</si>
  <si>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</si>
  <si>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</si>
  <si>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</si>
  <si>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</si>
  <si>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</si>
  <si>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</si>
  <si>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</si>
  <si>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</si>
  <si>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</si>
  <si>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</si>
  <si>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</si>
  <si>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</si>
  <si>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</si>
  <si>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</si>
  <si>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</si>
  <si>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</si>
  <si>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</si>
  <si>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</si>
  <si>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</si>
  <si>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</si>
  <si>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</si>
  <si>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</si>
  <si>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</si>
  <si>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</si>
  <si>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</si>
  <si>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</si>
  <si>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</si>
  <si>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</si>
  <si>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</si>
  <si>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</si>
  <si>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</si>
  <si>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</si>
  <si>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</si>
  <si>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</si>
  <si>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</si>
  <si>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</si>
  <si>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</si>
  <si>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</si>
  <si>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</si>
  <si>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</si>
  <si>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</si>
  <si>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</si>
  <si>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</si>
  <si>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</si>
  <si>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</si>
  <si>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</si>
  <si>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</si>
  <si>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</si>
  <si>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</si>
  <si>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</si>
  <si>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</si>
  <si>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</si>
  <si>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</si>
  <si>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</si>
  <si>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</si>
  <si>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</si>
  <si>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</si>
  <si>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</si>
  <si>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</si>
  <si>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</si>
  <si>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</si>
  <si>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</si>
  <si>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</si>
  <si>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</si>
  <si>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</si>
  <si>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</si>
  <si>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</si>
  <si>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</si>
  <si>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</si>
  <si>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</si>
  <si>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</si>
  <si>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</si>
  <si>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</si>
  <si>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</si>
  <si>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</si>
  <si>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</si>
  <si>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</si>
  <si>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</si>
  <si>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</si>
  <si>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</si>
  <si>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</si>
  <si>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</si>
  <si>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</si>
  <si>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</si>
  <si>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</si>
  <si>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</si>
  <si>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</si>
  <si>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</si>
  <si>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</si>
  <si>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</si>
  <si>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</si>
  <si>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</si>
  <si>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</si>
  <si>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</si>
  <si>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</si>
  <si>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</si>
  <si>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</si>
  <si>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</si>
  <si>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</si>
  <si>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</si>
  <si>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</si>
  <si>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</si>
  <si>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</si>
  <si>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</si>
  <si>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</si>
  <si>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</si>
  <si>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</si>
  <si>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</si>
  <si>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</si>
  <si>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</si>
  <si>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</si>
  <si>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</si>
  <si>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</si>
  <si>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</si>
  <si>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</si>
  <si>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</si>
  <si>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</si>
  <si>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</si>
  <si>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</si>
  <si>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</si>
  <si>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</si>
  <si>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</si>
  <si>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</si>
  <si>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</si>
  <si>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</si>
  <si>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</si>
  <si>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</si>
  <si>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</si>
  <si>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</si>
  <si>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</si>
  <si>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</si>
  <si>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</si>
  <si>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</si>
  <si>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</si>
  <si>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</si>
  <si>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</si>
  <si>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</si>
  <si>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</si>
  <si>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</si>
  <si>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</si>
  <si>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</si>
  <si>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</si>
  <si>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</si>
  <si>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</si>
  <si>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</si>
  <si>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</si>
  <si>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</si>
  <si>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</si>
  <si>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</si>
  <si>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</si>
  <si>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</si>
  <si>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</si>
  <si>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</si>
  <si>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</si>
  <si>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</si>
  <si>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</si>
  <si>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</si>
  <si>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</si>
  <si>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</si>
  <si>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</si>
  <si>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</si>
  <si>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</si>
  <si>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</si>
  <si>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</si>
  <si>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</si>
  <si>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</si>
  <si>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</si>
  <si>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</si>
  <si>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</si>
  <si>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</si>
  <si>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</si>
  <si>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</si>
  <si>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</si>
  <si>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</si>
  <si>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</si>
  <si>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</si>
  <si>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</si>
  <si>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</si>
  <si>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</si>
  <si>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</si>
  <si>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</si>
  <si>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</si>
  <si>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</si>
  <si>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</si>
  <si>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</si>
  <si>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</si>
  <si>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</si>
  <si>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</si>
  <si>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</si>
  <si>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</si>
  <si>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</si>
  <si>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</si>
  <si>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</si>
  <si>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</si>
  <si>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</si>
  <si>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</si>
  <si>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</si>
  <si>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</si>
  <si>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</si>
  <si>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</si>
  <si>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</si>
  <si>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</si>
  <si>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</si>
  <si>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</si>
  <si>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</si>
  <si>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</si>
  <si>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</si>
  <si>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</si>
  <si>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</si>
  <si>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</si>
  <si>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</si>
  <si>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</si>
  <si>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</si>
  <si>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</si>
  <si>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</si>
  <si>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</si>
  <si>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</si>
  <si>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</si>
  <si>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</si>
  <si>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</si>
  <si>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</si>
  <si>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</si>
  <si>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</si>
  <si>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</si>
  <si>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</si>
  <si>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</si>
  <si>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</si>
  <si>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</si>
  <si>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</si>
  <si>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</si>
  <si>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</si>
  <si>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</si>
  <si>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</si>
  <si>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</si>
  <si>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</si>
  <si>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</si>
  <si>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</si>
  <si>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</si>
  <si>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</si>
  <si>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</si>
  <si>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</si>
  <si>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</si>
  <si>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</si>
  <si>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</si>
  <si>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</si>
  <si>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</si>
  <si>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</si>
  <si>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</si>
  <si>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</si>
  <si>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</si>
  <si>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</si>
  <si>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</si>
  <si>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</si>
  <si>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</si>
  <si>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</si>
  <si>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</si>
  <si>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</si>
  <si>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</si>
  <si>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</si>
  <si>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</si>
  <si>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</si>
  <si>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</si>
  <si>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</si>
  <si>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</si>
  <si>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</si>
  <si>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</si>
  <si>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</si>
  <si>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</si>
  <si>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</si>
  <si>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</si>
  <si>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</si>
  <si>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</si>
  <si>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</si>
  <si>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</si>
  <si>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</si>
  <si>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</si>
  <si>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</si>
  <si>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</si>
  <si>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</si>
  <si>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</si>
  <si>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</si>
  <si>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</si>
  <si>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</si>
  <si>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</si>
  <si>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</si>
  <si>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</si>
  <si>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</si>
  <si>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</si>
  <si>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</si>
  <si>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</si>
  <si>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</si>
  <si>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</si>
  <si>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</si>
  <si>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</si>
  <si>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</si>
  <si>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</si>
  <si>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</si>
  <si>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</si>
  <si>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</si>
  <si>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</si>
  <si>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</si>
  <si>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</si>
  <si>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</si>
  <si>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</si>
  <si>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</si>
  <si>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</si>
  <si>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</si>
  <si>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</si>
  <si>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</si>
  <si>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</si>
  <si>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</si>
  <si>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</si>
  <si>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</si>
  <si>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</si>
  <si>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</si>
  <si>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</si>
  <si>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</si>
  <si>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</si>
  <si>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</si>
  <si>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</si>
  <si>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</si>
  <si>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</si>
  <si>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</si>
  <si>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</si>
  <si>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</si>
  <si>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</si>
  <si>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</si>
  <si>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</si>
  <si>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</si>
  <si>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</si>
  <si>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</si>
  <si>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</si>
  <si>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</si>
  <si>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</si>
  <si>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</si>
  <si>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</si>
  <si>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</si>
  <si>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</si>
  <si>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</si>
  <si>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</si>
  <si>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</si>
  <si>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</si>
  <si>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</si>
  <si>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</si>
  <si>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</si>
  <si>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</si>
  <si>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</si>
  <si>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</si>
  <si>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</si>
  <si>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</si>
  <si>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</si>
  <si>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</si>
  <si>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</si>
  <si>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</si>
  <si>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</si>
  <si>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</si>
  <si>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</si>
  <si>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</si>
  <si>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</si>
  <si>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</si>
  <si>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</si>
  <si>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</si>
  <si>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</si>
  <si>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</si>
  <si>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</si>
  <si>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</si>
  <si>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</si>
  <si>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</si>
  <si>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</si>
  <si>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</si>
  <si>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</si>
  <si>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</si>
  <si>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</si>
  <si>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</si>
  <si>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</si>
  <si>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</si>
  <si>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</si>
  <si>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</si>
  <si>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</si>
  <si>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</si>
  <si>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</si>
  <si>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</si>
  <si>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</si>
  <si>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</si>
  <si>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</si>
  <si>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</si>
  <si>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</si>
  <si>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</si>
  <si>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</si>
  <si>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</si>
  <si>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</si>
  <si>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</si>
  <si>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</si>
  <si>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</si>
  <si>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</si>
  <si>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</si>
  <si>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</si>
  <si>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</si>
  <si>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</si>
  <si>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</si>
  <si>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</si>
  <si>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</si>
  <si>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</si>
  <si>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</si>
  <si>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</si>
  <si>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</si>
  <si>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</si>
  <si>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</si>
  <si>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</si>
  <si>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</si>
  <si>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</si>
  <si>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</si>
  <si>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</si>
  <si>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</si>
  <si>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</si>
  <si>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</si>
  <si>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</si>
  <si>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</si>
  <si>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</si>
  <si>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</si>
  <si>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</si>
  <si>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</si>
  <si>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</si>
  <si>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</si>
  <si>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</si>
  <si>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</si>
  <si>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</si>
  <si>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</si>
  <si>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</si>
  <si>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</si>
  <si>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</si>
  <si>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</si>
  <si>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</si>
  <si>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</si>
  <si>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</si>
  <si>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</si>
  <si>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</si>
  <si>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</si>
  <si>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</si>
  <si>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</si>
  <si>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</si>
  <si>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</si>
  <si>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</si>
  <si>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</si>
  <si>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</si>
  <si>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</si>
  <si>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</si>
  <si>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</si>
  <si>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</si>
  <si>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</si>
  <si>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</si>
  <si>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</si>
  <si>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</si>
  <si>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</si>
  <si>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</si>
  <si>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</si>
  <si>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</si>
  <si>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</si>
  <si>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</si>
  <si>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</si>
  <si>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</si>
  <si>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</si>
  <si>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</si>
  <si>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</si>
  <si>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</si>
  <si>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</si>
  <si>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</si>
  <si>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</si>
  <si>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</si>
  <si>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</si>
  <si>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</si>
  <si>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</si>
  <si>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</si>
  <si>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</si>
  <si>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</si>
  <si>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</si>
  <si>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</si>
  <si>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</si>
  <si>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</si>
  <si>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</si>
  <si>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</si>
  <si>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</si>
  <si>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</si>
  <si>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</si>
  <si>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</si>
  <si>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</si>
  <si>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</si>
  <si>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</si>
  <si>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</si>
  <si>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</si>
  <si>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</si>
  <si>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</si>
  <si>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</si>
  <si>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</si>
  <si>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</si>
  <si>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</si>
  <si>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</si>
  <si>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</si>
  <si>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</si>
  <si>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</si>
  <si>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</si>
  <si>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</si>
  <si>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</si>
  <si>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</si>
  <si>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</si>
  <si>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</si>
  <si>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</si>
  <si>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</si>
  <si>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</si>
  <si>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</si>
  <si>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</si>
  <si>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</si>
  <si>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</si>
  <si>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</si>
  <si>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</si>
  <si>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</si>
  <si>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</si>
  <si>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</si>
  <si>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</si>
  <si>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</si>
  <si>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</si>
  <si>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</si>
  <si>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</si>
  <si>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</si>
  <si>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</si>
  <si>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</si>
  <si>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</si>
  <si>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</si>
  <si>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</si>
  <si>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</si>
  <si>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</si>
  <si>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</si>
  <si>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</si>
  <si>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</si>
  <si>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</si>
  <si>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</si>
  <si>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</si>
  <si>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</si>
  <si>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</si>
  <si>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</si>
  <si>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</si>
  <si>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</si>
  <si>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</si>
  <si>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</si>
  <si>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</si>
  <si>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</si>
  <si>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</si>
  <si>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</si>
  <si>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</si>
  <si>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</si>
  <si>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</si>
  <si>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</si>
  <si>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</si>
  <si>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</si>
  <si>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</si>
  <si>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</si>
  <si>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</si>
  <si>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</si>
  <si>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</si>
  <si>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</si>
  <si>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</si>
  <si>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</si>
  <si>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</si>
  <si>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</si>
  <si>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</si>
  <si>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</si>
  <si>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</si>
  <si>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</si>
  <si>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</si>
  <si>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</si>
  <si>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</si>
  <si>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</si>
  <si>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</si>
  <si>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</si>
  <si>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</si>
  <si>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</si>
  <si>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</si>
  <si>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</si>
  <si>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</si>
  <si>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</si>
  <si>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</si>
  <si>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</si>
  <si>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</si>
  <si>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</si>
  <si>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</si>
  <si>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</si>
  <si>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</si>
  <si>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</si>
  <si>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</si>
  <si>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</si>
  <si>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</si>
  <si>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</si>
  <si>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</si>
  <si>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</si>
  <si>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</si>
  <si>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</si>
  <si>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</si>
  <si>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</si>
  <si>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</si>
  <si>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</si>
  <si>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</si>
  <si>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</si>
  <si>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</si>
  <si>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</si>
  <si>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</si>
  <si>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</si>
  <si>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</si>
  <si>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</si>
  <si>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</si>
  <si>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</si>
  <si>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</si>
  <si>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</si>
  <si>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</si>
  <si>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</si>
  <si>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</si>
  <si>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</si>
  <si>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</si>
  <si>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</si>
  <si>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</si>
  <si>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</si>
  <si>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</si>
  <si>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</si>
  <si>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</si>
  <si>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</si>
  <si>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</si>
  <si>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</si>
  <si>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</si>
  <si>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</si>
  <si>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</si>
  <si>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</si>
  <si>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</si>
  <si>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</si>
  <si>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</si>
  <si>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</si>
  <si>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</si>
  <si>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</si>
  <si>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</si>
  <si>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</si>
  <si>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</si>
  <si>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</si>
  <si>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</si>
  <si>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</si>
  <si>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</si>
  <si>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</si>
  <si>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</si>
  <si>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</si>
  <si>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</si>
  <si>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</si>
  <si>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</si>
  <si>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</si>
  <si>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</si>
  <si>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</si>
  <si>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</si>
  <si>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</si>
  <si>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</si>
  <si>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</si>
  <si>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</si>
  <si>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</si>
  <si>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</si>
  <si>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</si>
  <si>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</si>
  <si>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</si>
  <si>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</si>
  <si>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</si>
  <si>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</si>
  <si>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</si>
  <si>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</si>
  <si>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</si>
  <si>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</si>
  <si>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</si>
  <si>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</si>
  <si>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</si>
  <si>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</si>
  <si>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</si>
  <si>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</si>
  <si>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</si>
  <si>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</si>
  <si>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</si>
  <si>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</si>
  <si>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</si>
  <si>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</si>
  <si>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</si>
  <si>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</si>
  <si>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</si>
  <si>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</si>
  <si>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</si>
  <si>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</si>
  <si>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</si>
  <si>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</si>
  <si>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</si>
  <si>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</si>
  <si>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</si>
  <si>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</si>
  <si>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</si>
  <si>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</si>
  <si>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</si>
  <si>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</si>
  <si>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</si>
  <si>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</si>
  <si>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</si>
  <si>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</si>
  <si>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</si>
  <si>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</si>
  <si>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</si>
  <si>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</si>
  <si>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</si>
  <si>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</si>
  <si>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</si>
  <si>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</si>
  <si>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</si>
  <si>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</si>
  <si>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</si>
  <si>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</si>
  <si>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</si>
  <si>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</si>
  <si>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</si>
  <si>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</si>
  <si>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</si>
  <si>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</si>
  <si>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</si>
  <si>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</si>
  <si>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</si>
  <si>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</si>
  <si>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</si>
  <si>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</si>
  <si>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</si>
  <si>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</si>
  <si>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</si>
  <si>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</si>
  <si>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</si>
  <si>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</si>
  <si>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</si>
  <si>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</si>
  <si>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</si>
  <si>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</si>
  <si>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</si>
  <si>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</si>
  <si>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</si>
  <si>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</si>
  <si>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</si>
  <si>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</si>
  <si>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</si>
  <si>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</si>
  <si>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</si>
  <si>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</si>
  <si>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</si>
  <si>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</si>
  <si>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</si>
  <si>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</si>
  <si>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</si>
  <si>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</si>
  <si>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</si>
  <si>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</si>
  <si>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</si>
  <si>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</si>
  <si>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</si>
  <si>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</si>
  <si>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</si>
  <si>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</si>
  <si>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</si>
  <si>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</si>
  <si>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</si>
  <si>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</si>
  <si>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</si>
  <si>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</si>
  <si>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</si>
  <si>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</si>
  <si>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</si>
  <si>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</si>
  <si>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</si>
  <si>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</si>
  <si>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</si>
  <si>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</si>
  <si>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</si>
  <si>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</si>
  <si>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</si>
  <si>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</si>
  <si>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</si>
  <si>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</si>
  <si>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</si>
  <si>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</si>
  <si>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</si>
  <si>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</si>
  <si>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</si>
  <si>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</si>
  <si>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</si>
  <si>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</si>
  <si>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</si>
  <si>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</si>
  <si>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</si>
  <si>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</si>
  <si>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</si>
  <si>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</si>
  <si>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</si>
  <si>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</si>
  <si>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</si>
  <si>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</si>
  <si>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</si>
  <si>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</si>
  <si>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</si>
  <si>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</si>
  <si>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</si>
  <si>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</si>
  <si>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</si>
  <si>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</si>
  <si>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</si>
  <si>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</si>
  <si>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</si>
  <si>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</si>
  <si>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</si>
  <si>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</si>
  <si>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</si>
  <si>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</si>
  <si>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</si>
  <si>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</si>
  <si>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</si>
  <si>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</si>
  <si>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</si>
  <si>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</si>
  <si>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</si>
  <si>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</si>
  <si>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</si>
  <si>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</si>
  <si>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</si>
  <si>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</si>
  <si>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</si>
  <si>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</si>
  <si>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</si>
  <si>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</si>
  <si>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</si>
  <si>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</si>
  <si>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</si>
  <si>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</si>
  <si>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</si>
  <si>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</si>
  <si>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</si>
  <si>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</si>
  <si>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</si>
  <si>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</si>
  <si>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</si>
  <si>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</si>
  <si>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</si>
  <si>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</si>
  <si>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</si>
  <si>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</si>
  <si>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</si>
  <si>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</si>
  <si>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</si>
  <si>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</si>
  <si>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</si>
  <si>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</si>
  <si>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</si>
  <si>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</si>
  <si>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</si>
  <si>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</si>
  <si>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</si>
  <si>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</si>
  <si>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</si>
  <si>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</si>
  <si>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</si>
  <si>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</si>
  <si>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</si>
  <si>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</si>
  <si>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</si>
  <si>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</si>
  <si>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</si>
  <si>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</si>
  <si>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</si>
  <si>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</si>
  <si>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</si>
  <si>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</si>
  <si>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</si>
  <si>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</si>
  <si>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</si>
  <si>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</si>
  <si>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</si>
  <si>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</si>
  <si>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</si>
  <si>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</si>
  <si>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</si>
  <si>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</si>
  <si>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</si>
  <si>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</si>
  <si>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</si>
  <si>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</si>
  <si>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</si>
  <si>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</si>
  <si>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</si>
  <si>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</si>
  <si>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</si>
  <si>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</si>
  <si>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</si>
  <si>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</si>
  <si>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</si>
  <si>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</si>
  <si>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</si>
  <si>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</si>
  <si>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</si>
  <si>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</si>
  <si>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</si>
  <si>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</si>
  <si>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</si>
  <si>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</si>
  <si>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</si>
  <si>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</si>
  <si>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</si>
  <si>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</si>
  <si>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</si>
  <si>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</si>
  <si>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</si>
  <si>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</si>
  <si>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</si>
  <si>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</si>
  <si>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</si>
  <si>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</si>
  <si>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</si>
  <si>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</si>
  <si>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</si>
  <si>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</si>
  <si>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</si>
  <si>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</si>
  <si>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</si>
  <si>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</si>
  <si>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</si>
  <si>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</si>
  <si>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</si>
  <si>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</si>
  <si>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</si>
  <si>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</si>
  <si>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</si>
  <si>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</si>
  <si>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</si>
  <si>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</si>
  <si>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</si>
  <si>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</si>
  <si>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</si>
  <si>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</si>
  <si>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</si>
  <si>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</si>
  <si>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</si>
  <si>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</si>
  <si>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</si>
  <si>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</si>
  <si>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</si>
  <si>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</si>
  <si>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</si>
  <si>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</si>
  <si>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</si>
  <si>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</si>
  <si>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</si>
  <si>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</si>
  <si>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</si>
  <si>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</si>
  <si>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</si>
  <si>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</si>
  <si>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</si>
  <si>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</si>
  <si>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</si>
  <si>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</si>
  <si>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</si>
  <si>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</si>
  <si>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</si>
  <si>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</si>
  <si>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</si>
  <si>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</si>
  <si>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</si>
  <si>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</si>
  <si>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</si>
  <si>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</si>
  <si>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</si>
  <si>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</si>
  <si>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</si>
  <si>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</si>
  <si>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</si>
  <si>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</si>
  <si>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</si>
  <si>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</si>
  <si>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</si>
  <si>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</si>
  <si>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</si>
  <si>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</si>
  <si>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</si>
  <si>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</si>
  <si>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</si>
  <si>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</si>
  <si>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</si>
  <si>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</si>
  <si>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</si>
  <si>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</si>
  <si>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</si>
  <si>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</si>
  <si>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</si>
  <si>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</si>
  <si>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</si>
  <si>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</si>
  <si>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</si>
  <si>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</si>
  <si>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</si>
  <si>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</si>
  <si>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</si>
  <si>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</si>
  <si>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</si>
  <si>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</si>
  <si>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</si>
  <si>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</si>
  <si>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</si>
  <si>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</si>
  <si>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</si>
  <si>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</si>
  <si>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</si>
  <si>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</si>
  <si>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</si>
  <si>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</si>
  <si>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</si>
  <si>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</si>
  <si>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</si>
  <si>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</si>
  <si>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</si>
  <si>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</si>
  <si>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</si>
  <si>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</si>
  <si>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</si>
  <si>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</si>
  <si>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</si>
  <si>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</si>
  <si>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</si>
  <si>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</si>
  <si>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</si>
  <si>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</si>
  <si>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</si>
  <si>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</si>
  <si>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</si>
  <si>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</si>
  <si>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</si>
  <si>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</si>
  <si>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</si>
  <si>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</si>
  <si>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</si>
  <si>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</si>
  <si>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</si>
  <si>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</si>
  <si>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</si>
  <si>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</si>
  <si>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</si>
  <si>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</si>
  <si>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</si>
  <si>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</si>
  <si>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</si>
  <si>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</si>
  <si>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</si>
  <si>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</si>
  <si>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</si>
  <si>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</si>
  <si>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</si>
  <si>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</si>
  <si>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</si>
  <si>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</si>
  <si>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</si>
  <si>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</si>
  <si>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</si>
  <si>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</si>
  <si>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</si>
  <si>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</si>
  <si>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</si>
  <si>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</si>
  <si>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</si>
  <si>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</si>
  <si>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</si>
  <si>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</si>
  <si>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</si>
  <si>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</si>
  <si>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</si>
  <si>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</si>
  <si>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</si>
  <si>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</si>
  <si>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</si>
  <si>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</si>
  <si>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</si>
  <si>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</si>
  <si>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</si>
  <si>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</si>
  <si>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</si>
  <si>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</si>
  <si>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</si>
  <si>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</si>
  <si>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</si>
  <si>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</si>
  <si>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</si>
  <si>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</si>
  <si>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</si>
  <si>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</si>
  <si>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</si>
  <si>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</si>
  <si>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</si>
  <si>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</si>
  <si>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</si>
  <si>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</si>
  <si>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</si>
  <si>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</si>
  <si>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</si>
  <si>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</si>
  <si>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</si>
  <si>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</si>
  <si>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</si>
  <si>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</si>
  <si>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</si>
  <si>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</si>
  <si>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</si>
  <si>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</si>
  <si>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</si>
  <si>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</si>
  <si>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</si>
  <si>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</si>
  <si>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</si>
  <si>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</si>
  <si>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</si>
  <si>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</si>
  <si>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</si>
  <si>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</si>
  <si>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</si>
  <si>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</si>
  <si>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</si>
  <si>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</si>
  <si>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</si>
  <si>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</si>
  <si>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</si>
  <si>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</si>
  <si>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</si>
  <si>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</si>
  <si>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</si>
  <si>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</si>
  <si>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</si>
  <si>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</si>
  <si>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</si>
  <si>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</si>
  <si>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</si>
  <si>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</si>
  <si>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</si>
  <si>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</si>
  <si>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</si>
  <si>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</si>
  <si>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</si>
  <si>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</si>
  <si>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</si>
  <si>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</si>
  <si>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</si>
  <si>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</si>
  <si>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</si>
  <si>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</si>
  <si>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</si>
  <si>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</si>
  <si>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</si>
  <si>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</si>
  <si>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</si>
  <si>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</si>
  <si>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</si>
  <si>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</si>
  <si>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</si>
  <si>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</si>
  <si>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</si>
  <si>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</si>
  <si>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</si>
  <si>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</si>
  <si>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</si>
  <si>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</si>
  <si>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</si>
  <si>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</si>
  <si>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</si>
  <si>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</si>
  <si>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</si>
  <si>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</si>
  <si>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</si>
  <si>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</si>
  <si>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</si>
  <si>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</si>
  <si>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</si>
  <si>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</si>
  <si>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</si>
  <si>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</si>
  <si>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</si>
  <si>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</si>
  <si>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</si>
  <si>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</si>
  <si>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</si>
  <si>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</si>
  <si>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</si>
  <si>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</si>
  <si>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</si>
  <si>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</si>
  <si>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</si>
  <si>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</si>
  <si>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</si>
  <si>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</si>
  <si>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</si>
  <si>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</si>
  <si>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</si>
  <si>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</si>
  <si>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</si>
  <si>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</si>
  <si>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</si>
  <si>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</si>
  <si>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</si>
  <si>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</si>
  <si>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</si>
  <si>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</si>
  <si>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</si>
  <si>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</si>
  <si>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</si>
  <si>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</si>
  <si>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</si>
  <si>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</si>
  <si>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</si>
  <si>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</si>
  <si>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</si>
  <si>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</si>
  <si>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</si>
  <si>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</si>
  <si>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</si>
  <si>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</si>
  <si>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</si>
  <si>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</si>
  <si>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</si>
  <si>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</si>
  <si>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</si>
  <si>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</si>
  <si>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</si>
  <si>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</si>
  <si>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</si>
  <si>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</si>
  <si>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</si>
  <si>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</si>
  <si>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</si>
  <si>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</si>
  <si>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</si>
  <si>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</si>
  <si>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</si>
  <si>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</si>
  <si>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</si>
  <si>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</si>
  <si>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</si>
  <si>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</si>
  <si>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</si>
  <si>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</si>
  <si>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</si>
  <si>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</si>
  <si>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</si>
  <si>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</si>
  <si>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</si>
  <si>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</si>
  <si>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</si>
  <si>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</si>
  <si>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</si>
  <si>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</si>
  <si>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</si>
  <si>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</si>
  <si>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</si>
  <si>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</si>
  <si>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</si>
  <si>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</si>
  <si>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</si>
  <si>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</si>
  <si>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</si>
  <si>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</si>
  <si>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</si>
  <si>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</si>
  <si>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</si>
  <si>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</si>
  <si>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</si>
  <si>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</si>
  <si>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</si>
  <si>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</si>
  <si>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</si>
  <si>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</si>
  <si>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</si>
  <si>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</si>
  <si>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</si>
  <si>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</si>
  <si>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</si>
  <si>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</si>
  <si>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</si>
  <si>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</si>
  <si>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</si>
  <si>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</si>
  <si>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</si>
  <si>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</si>
  <si>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</si>
  <si>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</si>
  <si>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</si>
  <si>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</si>
  <si>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</si>
  <si>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</si>
  <si>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</si>
  <si>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</si>
  <si>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</si>
  <si>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</si>
  <si>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</si>
  <si>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</si>
  <si>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</si>
  <si>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</si>
  <si>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</si>
  <si>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</si>
  <si>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</si>
  <si>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</si>
  <si>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</si>
  <si>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</si>
  <si>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</si>
  <si>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</si>
  <si>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</si>
  <si>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</si>
  <si>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</si>
  <si>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</si>
  <si>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</si>
  <si>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</si>
  <si>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</si>
  <si>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</si>
  <si>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</si>
  <si>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</si>
  <si>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</si>
  <si>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</si>
  <si>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</si>
  <si>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</si>
  <si>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</si>
  <si>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</si>
  <si>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</si>
  <si>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</si>
  <si>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</si>
  <si>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</si>
  <si>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</si>
  <si>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</si>
  <si>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</si>
  <si>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</si>
  <si>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</si>
  <si>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</si>
  <si>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</si>
  <si>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</si>
  <si>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</si>
  <si>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</si>
  <si>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</si>
  <si>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</si>
  <si>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</si>
  <si>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</si>
  <si>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</si>
  <si>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</si>
  <si>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</si>
  <si>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</si>
  <si>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</si>
  <si>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</si>
  <si>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</si>
  <si>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</si>
  <si>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</si>
  <si>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</si>
  <si>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</si>
  <si>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</si>
  <si>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</si>
  <si>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</si>
  <si>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</si>
  <si>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</si>
  <si>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</si>
  <si>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</si>
  <si>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</si>
  <si>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</si>
  <si>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</si>
  <si>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</si>
  <si>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</si>
  <si>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</si>
  <si>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</si>
  <si>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</si>
  <si>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</si>
  <si>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</si>
  <si>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</si>
  <si>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</si>
  <si>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</si>
  <si>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</si>
  <si>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</si>
  <si>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</si>
  <si>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</si>
  <si>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</si>
  <si>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</si>
  <si>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</si>
  <si>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</si>
  <si>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</si>
  <si>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</si>
  <si>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</si>
  <si>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</si>
  <si>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</si>
  <si>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</si>
  <si>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</si>
  <si>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</si>
  <si>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</si>
  <si>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</si>
  <si>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</si>
  <si>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</si>
  <si>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</si>
  <si>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</si>
  <si>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</si>
  <si>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</si>
  <si>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</si>
  <si>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</si>
  <si>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</si>
  <si>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</si>
  <si>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</si>
  <si>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</si>
  <si>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</si>
  <si>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</si>
  <si>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</si>
  <si>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</si>
  <si>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</si>
  <si>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</si>
  <si>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</si>
  <si>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</si>
  <si>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</si>
  <si>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</si>
  <si>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</si>
  <si>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</si>
  <si>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</si>
  <si>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</si>
  <si>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</si>
  <si>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</si>
  <si>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</si>
  <si>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</si>
  <si>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</si>
  <si>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</si>
  <si>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</si>
  <si>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</si>
  <si>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</si>
  <si>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</si>
  <si>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</si>
  <si>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</si>
  <si>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</si>
  <si>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</si>
  <si>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</si>
  <si>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</si>
  <si>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</si>
  <si>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</si>
  <si>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</si>
  <si>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</si>
  <si>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</si>
  <si>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</si>
  <si>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</si>
  <si>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</si>
  <si>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</si>
  <si>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</si>
  <si>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</si>
  <si>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</si>
  <si>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</si>
  <si>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</si>
  <si>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</si>
  <si>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</si>
  <si>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</si>
  <si>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</si>
  <si>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</si>
  <si>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</si>
  <si>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</si>
  <si>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</si>
  <si>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</si>
  <si>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</si>
  <si>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</si>
  <si>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</si>
  <si>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</si>
  <si>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</si>
  <si>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</si>
  <si>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</si>
  <si>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</si>
  <si>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</si>
  <si>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</si>
  <si>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</si>
  <si>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</si>
  <si>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</si>
  <si>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</si>
  <si>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</si>
  <si>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</si>
  <si>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</si>
  <si>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</si>
  <si>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</si>
  <si>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</si>
  <si>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</si>
  <si>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</si>
  <si>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</si>
  <si>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</si>
  <si>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</si>
  <si>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</si>
  <si>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</si>
  <si>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</si>
  <si>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</si>
  <si>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</si>
  <si>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</si>
  <si>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</si>
  <si>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</si>
  <si>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</si>
  <si>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</si>
  <si>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</si>
  <si>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</si>
  <si>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</si>
  <si>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</si>
  <si>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</si>
  <si>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</si>
  <si>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</si>
  <si>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</si>
  <si>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</si>
  <si>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</si>
  <si>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</si>
  <si>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</si>
  <si>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</si>
  <si>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</si>
  <si>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</si>
  <si>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</si>
  <si>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</si>
  <si>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</si>
  <si>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</si>
  <si>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</si>
  <si>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</si>
  <si>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</si>
  <si>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</si>
  <si>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</si>
  <si>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</si>
  <si>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</si>
  <si>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</si>
  <si>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</si>
  <si>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</si>
  <si>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</si>
  <si>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</si>
  <si>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</si>
  <si>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</si>
  <si>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</si>
  <si>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</si>
  <si>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</si>
  <si>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</si>
  <si>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</si>
  <si>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</si>
  <si>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</si>
  <si>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</si>
  <si>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</si>
  <si>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</si>
  <si>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</si>
  <si>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</si>
  <si>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</si>
  <si>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</si>
  <si>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</si>
  <si>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</si>
  <si>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</si>
  <si>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</si>
  <si>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</si>
  <si>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</si>
  <si>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</si>
  <si>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</si>
  <si>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</si>
  <si>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</si>
  <si>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</si>
  <si>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</si>
  <si>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</si>
  <si>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</si>
  <si>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</si>
  <si>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</si>
  <si>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</si>
  <si>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</si>
  <si>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</si>
  <si>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</si>
  <si>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</si>
  <si>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</si>
  <si>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</si>
  <si>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</si>
  <si>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</si>
  <si>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</si>
  <si>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</si>
  <si>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</si>
  <si>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</si>
  <si>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</si>
  <si>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</si>
  <si>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</si>
  <si>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</si>
  <si>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</si>
  <si>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</si>
  <si>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</si>
  <si>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</si>
  <si>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</si>
  <si>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</si>
  <si>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</si>
  <si>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</si>
  <si>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</si>
  <si>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</si>
  <si>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</si>
  <si>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</si>
  <si>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</si>
  <si>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</si>
  <si>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</si>
  <si>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</si>
  <si>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</si>
  <si>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</si>
  <si>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</si>
  <si>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</si>
  <si>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</si>
  <si>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</si>
  <si>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</si>
  <si>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</si>
  <si>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</si>
  <si>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</si>
  <si>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</si>
  <si>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</si>
  <si>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</si>
  <si>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</si>
  <si>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</si>
  <si>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</si>
  <si>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</si>
  <si>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</si>
  <si>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</si>
  <si>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</si>
  <si>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</si>
  <si>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</si>
  <si>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</si>
  <si>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</si>
  <si>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</si>
  <si>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</si>
  <si>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</si>
  <si>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</si>
  <si>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</si>
  <si>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</si>
  <si>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</si>
  <si>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</si>
  <si>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</si>
  <si>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</si>
  <si>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</si>
  <si>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</si>
  <si>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</si>
  <si>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</si>
  <si>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</si>
  <si>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</si>
  <si>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</si>
  <si>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</si>
  <si>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</si>
  <si>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</si>
  <si>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</si>
  <si>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</si>
  <si>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</si>
  <si>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</si>
  <si>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</si>
  <si>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</si>
  <si>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</si>
  <si>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</si>
  <si>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</si>
  <si>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</si>
  <si>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</si>
  <si>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</si>
  <si>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</si>
  <si>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</si>
  <si>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</si>
  <si>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</si>
  <si>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</si>
  <si>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</si>
  <si>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</si>
  <si>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</si>
  <si>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</si>
  <si>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</si>
  <si>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</si>
  <si>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</si>
  <si>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</si>
  <si>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</si>
  <si>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</si>
  <si>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</si>
  <si>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</si>
  <si>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</si>
  <si>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</si>
  <si>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</si>
  <si>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</si>
  <si>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</si>
  <si>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</si>
  <si>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</si>
  <si>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</si>
  <si>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</si>
  <si>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</si>
  <si>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</si>
  <si>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</si>
  <si>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</si>
  <si>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</si>
  <si>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</si>
  <si>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</si>
  <si>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</si>
  <si>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</si>
  <si>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</si>
  <si>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</si>
  <si>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</si>
  <si>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</si>
  <si>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</si>
  <si>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</si>
  <si>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</si>
  <si>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</si>
  <si>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</si>
  <si>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</si>
  <si>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</si>
  <si>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</si>
  <si>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</si>
  <si>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</si>
  <si>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</si>
  <si>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</si>
  <si>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</si>
  <si>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</si>
  <si>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</si>
  <si>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</si>
  <si>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</si>
  <si>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</si>
  <si>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</si>
  <si>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</si>
  <si>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</si>
  <si>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</si>
  <si>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</si>
  <si>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</si>
  <si>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</si>
  <si>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</si>
  <si>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</si>
  <si>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</si>
  <si>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</si>
  <si>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</si>
  <si>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</si>
  <si>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</si>
  <si>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</si>
  <si>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</si>
  <si>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</si>
  <si>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</si>
  <si>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</si>
  <si>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</si>
  <si>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</si>
  <si>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</si>
  <si>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</si>
  <si>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</si>
  <si>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</si>
  <si>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</si>
  <si>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</si>
  <si>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</si>
  <si>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</si>
  <si>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</si>
  <si>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</si>
  <si>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</si>
  <si>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</si>
  <si>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</si>
  <si>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</si>
  <si>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</si>
  <si>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</si>
  <si>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</si>
  <si>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</si>
  <si>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</si>
  <si>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</si>
  <si>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</si>
  <si>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</si>
  <si>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</si>
  <si>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</si>
  <si>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</si>
  <si>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</si>
  <si>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</si>
  <si>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</si>
  <si>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</si>
  <si>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</si>
  <si>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</si>
  <si>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</si>
  <si>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</si>
  <si>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</si>
  <si>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</si>
  <si>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</si>
  <si>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</si>
  <si>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</si>
  <si>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</si>
  <si>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</si>
  <si>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</si>
  <si>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</si>
  <si>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</si>
  <si>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</si>
  <si>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</si>
  <si>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</si>
  <si>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</si>
  <si>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</si>
  <si>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</si>
  <si>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</si>
  <si>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</si>
  <si>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</si>
  <si>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</si>
  <si>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</si>
  <si>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</si>
  <si>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</si>
  <si>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</si>
  <si>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</si>
  <si>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</si>
  <si>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</si>
  <si>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</si>
  <si>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</si>
  <si>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</si>
  <si>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</si>
  <si>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</si>
  <si>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</si>
  <si>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</si>
  <si>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</si>
  <si>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</si>
  <si>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</si>
  <si>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</si>
  <si>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</si>
  <si>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</si>
  <si>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</si>
  <si>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</si>
  <si>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</si>
  <si>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</si>
  <si>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</si>
  <si>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</si>
  <si>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</si>
  <si>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</si>
  <si>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</si>
  <si>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</si>
  <si>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</si>
  <si>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</si>
  <si>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</si>
  <si>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</si>
  <si>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</si>
  <si>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</si>
  <si>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</si>
  <si>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</si>
  <si>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</si>
  <si>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</si>
  <si>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</si>
  <si>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</si>
  <si>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</si>
  <si>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</si>
  <si>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</si>
  <si>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</si>
  <si>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</si>
  <si>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</si>
  <si>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</si>
  <si>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</si>
  <si>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</si>
  <si>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</si>
  <si>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</si>
  <si>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</si>
  <si>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</si>
  <si>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</si>
  <si>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</si>
  <si>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</si>
  <si>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</si>
  <si>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</si>
  <si>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</si>
  <si>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</si>
  <si>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</si>
  <si>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</si>
  <si>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</si>
  <si>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</si>
  <si>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</si>
  <si>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</si>
  <si>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</si>
  <si>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</si>
  <si>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</si>
  <si>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</si>
  <si>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</si>
  <si>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</si>
  <si>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</si>
  <si>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</si>
  <si>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</si>
  <si>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</si>
  <si>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</si>
  <si>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</si>
  <si>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</si>
  <si>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</si>
  <si>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</si>
  <si>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</si>
  <si>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</si>
  <si>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</si>
  <si>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</si>
  <si>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</si>
  <si>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</si>
  <si>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</si>
  <si>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</si>
  <si>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</si>
  <si>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</si>
  <si>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</si>
  <si>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</si>
  <si>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</si>
  <si>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</si>
  <si>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</si>
  <si>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</si>
  <si>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</si>
  <si>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</si>
  <si>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</si>
  <si>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</si>
  <si>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</si>
  <si>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</si>
  <si>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</si>
  <si>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</si>
  <si>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</si>
  <si>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</si>
  <si>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</si>
  <si>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</si>
  <si>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</si>
  <si>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</si>
  <si>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</si>
  <si>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</si>
  <si>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</si>
  <si>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</si>
  <si>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</si>
  <si>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</si>
  <si>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</si>
  <si>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</si>
  <si>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</si>
  <si>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</si>
  <si>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</si>
  <si>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</si>
  <si>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</si>
  <si>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</si>
  <si>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</si>
  <si>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</si>
  <si>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</si>
  <si>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</si>
  <si>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</si>
  <si>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</si>
  <si>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</si>
  <si>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</si>
  <si>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</si>
  <si>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</si>
  <si>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</si>
  <si>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</si>
  <si>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</si>
  <si>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</si>
  <si>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</si>
  <si>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</si>
  <si>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</si>
  <si>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</si>
  <si>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</si>
  <si>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</si>
  <si>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</si>
  <si>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</si>
  <si>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</si>
  <si>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</si>
  <si>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</si>
  <si>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</si>
  <si>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</si>
  <si>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</si>
  <si>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</si>
  <si>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</si>
  <si>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</si>
  <si>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</si>
  <si>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</si>
  <si>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</si>
  <si>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</si>
  <si>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</si>
  <si>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</si>
  <si>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</si>
  <si>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</si>
  <si>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</si>
  <si>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</si>
  <si>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</si>
  <si>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</si>
  <si>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</si>
  <si>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</si>
  <si>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</si>
  <si>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</si>
  <si>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</si>
  <si>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</si>
  <si>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</si>
  <si>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</si>
  <si>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</si>
  <si>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</si>
  <si>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</si>
  <si>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</si>
  <si>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</si>
  <si>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</si>
  <si>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</si>
  <si>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</si>
  <si>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</si>
  <si>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</si>
  <si>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</si>
  <si>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</si>
  <si>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</si>
  <si>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</si>
  <si>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</si>
  <si>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</si>
  <si>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</si>
  <si>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</si>
  <si>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</si>
  <si>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</si>
  <si>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</si>
  <si>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</si>
  <si>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</si>
  <si>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</si>
  <si>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</si>
  <si>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</si>
  <si>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</si>
  <si>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</si>
  <si>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</si>
  <si>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</si>
  <si>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</si>
  <si>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</si>
  <si>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</si>
  <si>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</si>
  <si>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</si>
  <si>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</si>
  <si>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</si>
  <si>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</si>
  <si>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</si>
  <si>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</si>
  <si>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</si>
  <si>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</si>
  <si>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</si>
  <si>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</si>
  <si>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</si>
  <si>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</si>
  <si>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</si>
  <si>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</si>
  <si>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</si>
  <si>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</si>
  <si>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</si>
  <si>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</si>
  <si>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</si>
  <si>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</si>
  <si>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</si>
  <si>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</si>
  <si>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</si>
  <si>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</si>
  <si>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</si>
  <si>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</si>
  <si>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</si>
  <si>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</si>
  <si>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</si>
  <si>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</si>
  <si>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</si>
  <si>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</si>
  <si>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</si>
  <si>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</si>
  <si>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</si>
  <si>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</si>
  <si>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</si>
  <si>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</si>
  <si>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</si>
  <si>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</si>
  <si>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</si>
  <si>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</si>
  <si>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</si>
  <si>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</si>
  <si>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</si>
  <si>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</si>
  <si>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</si>
  <si>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</si>
  <si>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</si>
  <si>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</si>
  <si>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</si>
  <si>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</si>
  <si>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</si>
  <si>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</si>
  <si>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</si>
  <si>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</si>
  <si>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</si>
  <si>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</si>
  <si>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</si>
  <si>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</si>
  <si>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</si>
  <si>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</si>
  <si>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</si>
  <si>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</si>
  <si>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</si>
  <si>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</si>
  <si>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</si>
  <si>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</si>
  <si>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</si>
  <si>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</si>
  <si>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</si>
  <si>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</si>
  <si>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</si>
  <si>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</si>
  <si>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</si>
  <si>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</si>
  <si>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</si>
  <si>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</si>
  <si>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</si>
  <si>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</si>
  <si>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</si>
  <si>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</si>
  <si>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</si>
  <si>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</si>
  <si>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</si>
  <si>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</si>
  <si>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</si>
  <si>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</si>
  <si>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</si>
  <si>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</si>
  <si>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</si>
  <si>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</si>
  <si>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</si>
  <si>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</si>
  <si>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</si>
  <si>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</si>
  <si>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</si>
  <si>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</si>
  <si>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</si>
  <si>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</si>
  <si>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</si>
  <si>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</si>
  <si>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</si>
  <si>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</si>
  <si>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</si>
  <si>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</si>
  <si>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</si>
  <si>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</si>
  <si>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</si>
  <si>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</si>
  <si>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</si>
  <si>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</si>
  <si>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</si>
  <si>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</si>
  <si>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</si>
  <si>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</si>
  <si>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</si>
  <si>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</si>
  <si>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</si>
  <si>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</si>
  <si>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</si>
  <si>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</si>
  <si>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</si>
  <si>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</si>
  <si>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</si>
  <si>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</si>
  <si>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</si>
  <si>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</si>
  <si>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</si>
  <si>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</si>
  <si>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</si>
  <si>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</si>
  <si>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</si>
  <si>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</si>
  <si>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</si>
  <si>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</si>
  <si>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</si>
  <si>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</si>
  <si>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</si>
  <si>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</si>
  <si>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</si>
  <si>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</si>
  <si>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</si>
  <si>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</si>
  <si>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</si>
  <si>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</si>
  <si>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</si>
  <si>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</si>
  <si>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</si>
  <si>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</si>
  <si>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</si>
  <si>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</si>
  <si>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</si>
  <si>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</si>
  <si>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</si>
  <si>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</si>
  <si>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</si>
  <si>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</si>
  <si>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</si>
  <si>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</si>
  <si>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</si>
  <si>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</si>
  <si>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</si>
  <si>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</si>
  <si>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</si>
  <si>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</si>
  <si>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</si>
  <si>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</si>
  <si>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</si>
  <si>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</si>
  <si>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</si>
  <si>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</si>
  <si>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</si>
  <si>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</si>
  <si>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</si>
  <si>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</si>
  <si>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</si>
  <si>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</si>
  <si>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</si>
  <si>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</si>
  <si>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</si>
  <si>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</si>
  <si>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</si>
  <si>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</si>
  <si>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</si>
  <si>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</si>
  <si>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</si>
  <si>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</si>
  <si>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</si>
  <si>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</si>
  <si>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</si>
  <si>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</si>
  <si>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</si>
  <si>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</si>
  <si>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</si>
  <si>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</si>
  <si>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</si>
  <si>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</si>
  <si>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</si>
  <si>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</si>
  <si>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</si>
  <si>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</si>
  <si>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</si>
  <si>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</si>
  <si>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</si>
  <si>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</si>
  <si>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</si>
  <si>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</si>
  <si>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</si>
  <si>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</si>
  <si>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</si>
  <si>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</si>
  <si>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</si>
  <si>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</si>
  <si>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</si>
  <si>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</si>
  <si>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</si>
  <si>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</si>
  <si>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</si>
  <si>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</si>
  <si>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</si>
  <si>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</si>
  <si>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</si>
  <si>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</si>
  <si>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</si>
  <si>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</si>
  <si>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</si>
  <si>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</si>
  <si>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</si>
  <si>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</si>
  <si>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</si>
  <si>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</si>
  <si>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</si>
  <si>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</si>
  <si>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</si>
  <si>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</si>
  <si>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</si>
  <si>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</si>
  <si>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</si>
  <si>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</si>
  <si>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</si>
  <si>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</si>
  <si>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</si>
  <si>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</si>
  <si>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</si>
  <si>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</si>
  <si>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</si>
  <si>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</si>
  <si>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</si>
  <si>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</si>
  <si>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</si>
  <si>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</si>
  <si>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</si>
  <si>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</si>
  <si>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</si>
  <si>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</si>
  <si>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</si>
  <si>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</si>
  <si>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</si>
  <si>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</si>
  <si>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</si>
  <si>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</si>
  <si>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</si>
  <si>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</si>
  <si>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</si>
  <si>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</si>
  <si>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</si>
  <si>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</si>
  <si>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</si>
  <si>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</si>
  <si>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</si>
  <si>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</si>
  <si>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</si>
  <si>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</si>
  <si>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</si>
  <si>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</si>
  <si>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</si>
  <si>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</si>
  <si>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</si>
  <si>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</si>
  <si>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</si>
  <si>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</si>
  <si>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</si>
  <si>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</si>
  <si>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</si>
  <si>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</si>
  <si>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</si>
  <si>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</si>
  <si>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</si>
  <si>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</si>
  <si>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</si>
  <si>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</si>
  <si>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</si>
  <si>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</si>
  <si>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</si>
  <si>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</si>
  <si>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</si>
  <si>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</si>
  <si>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</si>
  <si>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</si>
  <si>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</si>
  <si>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</si>
  <si>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</si>
  <si>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</si>
  <si>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</si>
  <si>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</si>
  <si>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</si>
  <si>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</si>
  <si>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</si>
  <si>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</si>
  <si>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</si>
  <si>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</si>
  <si>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</si>
  <si>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</si>
  <si>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</si>
  <si>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</si>
  <si>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</si>
  <si>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</si>
  <si>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</si>
  <si>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</si>
  <si>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</si>
  <si>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</si>
  <si>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</si>
  <si>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</si>
  <si>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</si>
  <si>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</si>
  <si>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</si>
  <si>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</si>
  <si>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</si>
  <si>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</si>
  <si>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</si>
  <si>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</si>
  <si>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</si>
  <si>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</si>
  <si>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</si>
  <si>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</si>
  <si>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</si>
  <si>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</si>
  <si>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</si>
  <si>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</si>
  <si>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</si>
  <si>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</si>
  <si>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</si>
  <si>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</si>
  <si>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</si>
  <si>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</si>
  <si>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</si>
  <si>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</si>
  <si>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</si>
  <si>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</si>
  <si>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</si>
  <si>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</si>
  <si>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</si>
  <si>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</si>
  <si>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</si>
  <si>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</si>
  <si>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</si>
  <si>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</si>
  <si>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</si>
  <si>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</si>
  <si>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</si>
  <si>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</si>
  <si>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</si>
  <si>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</si>
  <si>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</si>
  <si>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</si>
  <si>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</si>
  <si>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</si>
  <si>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</si>
  <si>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</si>
  <si>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</si>
  <si>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</si>
  <si>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</si>
  <si>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</si>
  <si>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</si>
  <si>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</si>
  <si>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</si>
  <si>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</si>
  <si>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</si>
  <si>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</si>
  <si>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</si>
  <si>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</si>
  <si>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</si>
  <si>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</si>
  <si>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</si>
  <si>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</si>
  <si>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</si>
  <si>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</si>
  <si>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</si>
  <si>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</si>
  <si>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</si>
  <si>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</si>
  <si>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</si>
  <si>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</si>
  <si>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</si>
  <si>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</si>
  <si>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</si>
  <si>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</si>
  <si>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</si>
  <si>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</si>
  <si>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</si>
  <si>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</si>
  <si>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</si>
  <si>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</si>
  <si>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</si>
  <si>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</si>
  <si>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</si>
  <si>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</si>
  <si>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</si>
  <si>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</si>
  <si>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</si>
  <si>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</si>
  <si>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</si>
  <si>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</si>
  <si>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</si>
  <si>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</si>
  <si>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</si>
  <si>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</si>
  <si>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</si>
  <si>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</si>
  <si>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</si>
  <si>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</si>
  <si>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</si>
  <si>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</si>
  <si>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</si>
  <si>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</si>
  <si>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</si>
  <si>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</si>
  <si>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</si>
  <si>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</si>
  <si>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</si>
  <si>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</si>
  <si>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</si>
  <si>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</si>
  <si>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</si>
  <si>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</si>
  <si>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</si>
  <si>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</si>
  <si>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</si>
  <si>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</si>
  <si>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</si>
  <si>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</si>
  <si>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</si>
  <si>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</si>
  <si>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</si>
  <si>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</si>
  <si>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</si>
  <si>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</si>
  <si>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</si>
  <si>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</si>
  <si>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</si>
  <si>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</si>
  <si>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</si>
  <si>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</si>
  <si>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</si>
  <si>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</si>
  <si>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</si>
  <si>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</si>
  <si>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</si>
  <si>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</si>
  <si>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</si>
  <si>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</si>
  <si>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</si>
  <si>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</si>
  <si>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</si>
  <si>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</si>
  <si>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</si>
  <si>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</si>
  <si>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</si>
  <si>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</si>
  <si>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</si>
  <si>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</si>
  <si>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</si>
  <si>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</si>
  <si>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</si>
  <si>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</si>
  <si>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</si>
  <si>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</si>
  <si>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</si>
  <si>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</si>
  <si>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</si>
  <si>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</si>
  <si>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</si>
  <si>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</si>
  <si>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</si>
  <si>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</si>
  <si>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</si>
  <si>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</si>
  <si>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</si>
  <si>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</si>
  <si>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</si>
  <si>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</si>
  <si>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</si>
  <si>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</si>
  <si>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</si>
  <si>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</si>
  <si>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</si>
  <si>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</si>
  <si>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</si>
  <si>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</si>
  <si>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</si>
  <si>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</si>
  <si>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</si>
  <si>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</si>
  <si>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</si>
  <si>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</si>
  <si>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</si>
  <si>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</si>
  <si>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</si>
  <si>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</si>
  <si>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</si>
  <si>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</si>
  <si>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</si>
  <si>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</si>
  <si>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</si>
  <si>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</si>
  <si>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</si>
  <si>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</si>
  <si>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</si>
  <si>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</si>
  <si>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</si>
  <si>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</si>
  <si>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</si>
  <si>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</si>
  <si>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</si>
  <si>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</si>
  <si>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</si>
  <si>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</si>
  <si>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</si>
  <si>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</si>
  <si>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</si>
  <si>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</si>
  <si>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</si>
  <si>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</si>
  <si>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</si>
  <si>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</si>
  <si>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</si>
  <si>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</si>
  <si>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</si>
  <si>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</si>
  <si>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</si>
  <si>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</si>
  <si>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</si>
  <si>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</si>
  <si>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</si>
  <si>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</si>
  <si>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</si>
  <si>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</si>
  <si>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</si>
  <si>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</si>
  <si>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</si>
  <si>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</si>
  <si>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</si>
  <si>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</si>
  <si>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</si>
  <si>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</si>
  <si>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</si>
  <si>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</si>
  <si>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</si>
  <si>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</si>
  <si>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</si>
  <si>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</si>
  <si>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</si>
  <si>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</si>
  <si>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</si>
  <si>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</si>
  <si>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</si>
  <si>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</si>
  <si>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</si>
  <si>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</si>
  <si>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</si>
  <si>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</si>
  <si>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</si>
  <si>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</si>
  <si>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</si>
  <si>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</si>
  <si>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</si>
  <si>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</si>
  <si>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</si>
  <si>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</si>
  <si>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</si>
  <si>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</si>
  <si>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</si>
  <si>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</si>
  <si>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</si>
  <si>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</si>
  <si>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</si>
  <si>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</si>
  <si>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</si>
  <si>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</si>
  <si>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</si>
  <si>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</si>
  <si>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</si>
  <si>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</si>
  <si>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</si>
  <si>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</si>
  <si>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</si>
  <si>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</si>
  <si>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</si>
  <si>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</si>
  <si>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</si>
  <si>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</si>
  <si>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</si>
  <si>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</si>
  <si>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</si>
  <si>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</si>
  <si>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</si>
  <si>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</si>
  <si>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</si>
  <si>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</si>
  <si>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</si>
  <si>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</si>
  <si>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</si>
  <si>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</si>
  <si>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</si>
  <si>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</si>
  <si>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</si>
  <si>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</si>
  <si>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</si>
  <si>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</si>
  <si>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</si>
  <si>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</si>
  <si>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</si>
  <si>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</si>
  <si>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</si>
  <si>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</si>
  <si>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</si>
  <si>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</si>
  <si>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</si>
  <si>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</si>
  <si>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</si>
  <si>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</si>
  <si>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</si>
  <si>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</si>
  <si>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</si>
  <si>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</si>
  <si>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</si>
  <si>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</si>
  <si>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</si>
  <si>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</si>
  <si>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</si>
  <si>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</si>
  <si>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</si>
  <si>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</si>
  <si>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</si>
  <si>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</si>
  <si>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</si>
  <si>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</si>
  <si>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</si>
  <si>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</si>
  <si>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</si>
  <si>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</si>
  <si>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</si>
  <si>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</si>
  <si>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</si>
  <si>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</si>
  <si>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</si>
  <si>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</si>
  <si>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</si>
  <si>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</si>
  <si>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</si>
  <si>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</si>
  <si>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</si>
  <si>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</si>
  <si>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</si>
  <si>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</si>
  <si>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</si>
  <si>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</si>
  <si>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</si>
  <si>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</si>
  <si>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</si>
  <si>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</si>
  <si>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</si>
  <si>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</si>
  <si>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</si>
  <si>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</si>
  <si>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</si>
  <si>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</si>
  <si>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</si>
  <si>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</si>
  <si>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</si>
  <si>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</si>
  <si>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</si>
  <si>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</si>
  <si>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</si>
  <si>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</si>
  <si>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</si>
  <si>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</si>
  <si>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</si>
  <si>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</si>
  <si>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</si>
  <si>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</si>
  <si>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</si>
  <si>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</si>
  <si>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</si>
  <si>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</si>
  <si>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</si>
  <si>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</si>
  <si>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</si>
  <si>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</si>
  <si>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</si>
  <si>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</si>
  <si>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</si>
  <si>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</si>
  <si>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</si>
  <si>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</si>
  <si>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</si>
  <si>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</si>
  <si>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</si>
  <si>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</si>
  <si>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</si>
  <si>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</si>
  <si>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</si>
  <si>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</si>
  <si>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</si>
  <si>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</si>
  <si>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</si>
  <si>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</si>
  <si>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</si>
  <si>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</si>
  <si>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</si>
  <si>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</si>
  <si>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</si>
  <si>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</si>
  <si>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</si>
  <si>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</si>
  <si>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</si>
  <si>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</si>
  <si>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</si>
  <si>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</si>
  <si>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</si>
  <si>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</si>
  <si>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</si>
  <si>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</si>
  <si>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</si>
  <si>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</si>
  <si>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</si>
  <si>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</si>
  <si>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</si>
  <si>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</si>
  <si>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</si>
  <si>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</si>
  <si>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</si>
  <si>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</si>
  <si>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</si>
  <si>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</si>
  <si>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</si>
  <si>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</si>
  <si>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</si>
  <si>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</si>
  <si>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</si>
  <si>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</si>
  <si>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</si>
  <si>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</si>
  <si>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</si>
  <si>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</si>
  <si>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</si>
  <si>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</si>
  <si>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</si>
  <si>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</si>
  <si>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</si>
  <si>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</si>
  <si>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</si>
  <si>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</si>
  <si>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</si>
  <si>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</si>
  <si>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</si>
  <si>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</si>
  <si>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</si>
  <si>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</si>
  <si>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</si>
  <si>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</si>
  <si>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</si>
  <si>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</si>
  <si>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</si>
  <si>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</si>
  <si>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</si>
  <si>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</si>
  <si>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</si>
  <si>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</si>
  <si>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</si>
  <si>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</si>
  <si>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</si>
  <si>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</si>
  <si>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</si>
  <si>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</si>
  <si>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</si>
  <si>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</si>
  <si>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</si>
  <si>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</si>
  <si>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</si>
  <si>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</si>
  <si>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</si>
  <si>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</si>
  <si>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</si>
  <si>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</si>
  <si>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</si>
  <si>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</si>
  <si>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</si>
  <si>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</si>
  <si>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</si>
  <si>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</si>
  <si>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</si>
  <si>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</si>
  <si>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</si>
  <si>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</si>
  <si>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</si>
  <si>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</si>
  <si>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</si>
  <si>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</si>
  <si>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</si>
  <si>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</si>
  <si>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</si>
  <si>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</si>
  <si>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</si>
  <si>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</si>
  <si>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</si>
  <si>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</si>
  <si>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</si>
  <si>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</si>
  <si>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</si>
  <si>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</si>
  <si>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</si>
  <si>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</si>
  <si>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</si>
  <si>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</si>
  <si>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</si>
  <si>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</si>
  <si>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</si>
  <si>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</si>
  <si>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</si>
  <si>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</si>
  <si>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</si>
  <si>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</si>
  <si>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</si>
  <si>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</si>
  <si>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</si>
  <si>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</si>
  <si>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</si>
  <si>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</si>
  <si>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</si>
  <si>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</si>
  <si>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</si>
  <si>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</si>
  <si>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</si>
  <si>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</si>
  <si>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</si>
  <si>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</si>
  <si>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</si>
  <si>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</si>
  <si>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</si>
  <si>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</si>
  <si>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</si>
  <si>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</si>
  <si>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</si>
  <si>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</si>
  <si>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</si>
  <si>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</si>
  <si>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</si>
  <si>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</si>
  <si>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</si>
  <si>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</si>
  <si>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</si>
  <si>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</si>
  <si>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</si>
  <si>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</si>
  <si>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</si>
  <si>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</si>
  <si>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</si>
  <si>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</si>
  <si>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</si>
  <si>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</si>
  <si>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</si>
  <si>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</si>
  <si>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</si>
  <si>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</si>
  <si>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</si>
  <si>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</si>
  <si>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</si>
  <si>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</si>
  <si>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</si>
  <si>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</si>
  <si>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</si>
  <si>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</si>
  <si>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</si>
  <si>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</si>
  <si>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</si>
  <si>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</si>
  <si>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</si>
  <si>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</si>
  <si>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</si>
  <si>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</si>
  <si>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</si>
  <si>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</si>
  <si>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</si>
  <si>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</si>
  <si>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</si>
  <si>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</si>
  <si>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</si>
  <si>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</si>
  <si>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</si>
  <si>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</si>
  <si>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</si>
  <si>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</si>
  <si>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</si>
  <si>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</si>
  <si>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</si>
  <si>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</si>
  <si>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</si>
  <si>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</si>
  <si>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</si>
  <si>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</si>
  <si>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</si>
  <si>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</si>
  <si>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</si>
  <si>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</si>
  <si>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</si>
  <si>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</si>
  <si>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</si>
  <si>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</si>
  <si>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</si>
  <si>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</si>
  <si>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</si>
  <si>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</si>
  <si>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</si>
  <si>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</si>
  <si>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</si>
  <si>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</si>
  <si>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</si>
  <si>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</si>
  <si>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</si>
  <si>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</si>
  <si>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</si>
  <si>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</si>
  <si>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</si>
  <si>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</si>
  <si>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</si>
  <si>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</si>
  <si>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</si>
  <si>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</si>
  <si>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</si>
  <si>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</si>
  <si>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</si>
  <si>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</si>
  <si>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</si>
  <si>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</si>
  <si>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</si>
  <si>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</si>
  <si>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</si>
  <si>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</si>
  <si>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</si>
  <si>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</si>
  <si>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</si>
  <si>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</si>
  <si>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</si>
  <si>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</si>
  <si>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</si>
  <si>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</si>
  <si>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</si>
  <si>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</si>
  <si>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</si>
  <si>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</si>
  <si>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</si>
  <si>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</si>
  <si>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</si>
  <si>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</si>
  <si>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</si>
  <si>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</si>
  <si>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</si>
  <si>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</si>
  <si>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</si>
  <si>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</si>
  <si>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</si>
  <si>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</si>
  <si>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</si>
  <si>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</si>
  <si>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</si>
  <si>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</si>
  <si>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</si>
  <si>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</si>
  <si>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</si>
  <si>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</si>
  <si>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</si>
  <si>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</si>
  <si>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</si>
  <si>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</si>
  <si>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</si>
  <si>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</si>
  <si>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</si>
  <si>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</si>
  <si>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</si>
  <si>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</si>
  <si>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</si>
  <si>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</si>
  <si>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</si>
  <si>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</si>
  <si>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</si>
  <si>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</si>
  <si>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</si>
  <si>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</si>
  <si>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</si>
  <si>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</si>
  <si>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</si>
  <si>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</si>
  <si>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</si>
  <si>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</si>
  <si>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</si>
  <si>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</si>
  <si>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</si>
  <si>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</si>
  <si>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</si>
  <si>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</si>
  <si>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</si>
  <si>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</si>
  <si>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</si>
  <si>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</si>
  <si>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</si>
  <si>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</si>
  <si>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</si>
  <si>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</si>
  <si>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</si>
  <si>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</si>
  <si>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</si>
  <si>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</si>
  <si>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</si>
  <si>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</si>
  <si>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</si>
  <si>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</si>
  <si>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</si>
  <si>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</si>
  <si>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</si>
  <si>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</si>
  <si>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</si>
  <si>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</si>
  <si>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</si>
  <si>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</si>
  <si>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</si>
  <si>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</si>
  <si>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</si>
  <si>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</si>
  <si>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</si>
  <si>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</si>
  <si>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</si>
  <si>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</si>
  <si>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</si>
  <si>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</si>
  <si>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</si>
  <si>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</si>
  <si>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</si>
  <si>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</si>
  <si>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</si>
  <si>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</si>
  <si>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</si>
  <si>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</si>
  <si>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</si>
  <si>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</si>
  <si>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</si>
  <si>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</si>
  <si>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</si>
  <si>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</si>
  <si>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</si>
  <si>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</si>
  <si>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</si>
  <si>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</si>
  <si>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</si>
  <si>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</si>
  <si>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</si>
  <si>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</si>
  <si>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</si>
  <si>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</si>
  <si>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</si>
  <si>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</si>
  <si>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</si>
  <si>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</si>
  <si>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</si>
  <si>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</si>
  <si>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</si>
  <si>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</si>
  <si>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</si>
  <si>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</si>
  <si>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</si>
  <si>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</si>
  <si>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</si>
  <si>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</si>
  <si>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</si>
  <si>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</si>
  <si>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</si>
  <si>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</si>
  <si>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</si>
  <si>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</si>
  <si>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</si>
  <si>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</si>
  <si>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</si>
  <si>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</si>
  <si>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</si>
  <si>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</si>
  <si>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</si>
  <si>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</si>
  <si>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</si>
  <si>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</si>
  <si>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</si>
  <si>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</si>
  <si>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</si>
  <si>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</si>
  <si>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</si>
  <si>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</si>
  <si>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</si>
  <si>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</si>
  <si>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</si>
  <si>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</si>
  <si>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</si>
  <si>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</si>
  <si>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</si>
  <si>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</si>
  <si>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</si>
  <si>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</si>
  <si>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</si>
  <si>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</si>
  <si>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</si>
  <si>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</si>
  <si>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</si>
  <si>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</si>
  <si>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</si>
  <si>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</si>
  <si>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</si>
  <si>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</si>
  <si>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</si>
  <si>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</si>
  <si>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</si>
  <si>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</si>
  <si>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</si>
  <si>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</si>
  <si>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</si>
  <si>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</si>
  <si>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</si>
  <si>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</si>
  <si>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</si>
  <si>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</si>
  <si>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</si>
  <si>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</si>
  <si>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</si>
  <si>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</si>
  <si>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</si>
  <si>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</si>
  <si>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</si>
  <si>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</si>
  <si>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</si>
  <si>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</si>
  <si>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</si>
  <si>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</si>
  <si>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</si>
  <si>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</si>
  <si>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</si>
  <si>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</si>
  <si>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</si>
  <si>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</si>
  <si>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</si>
  <si>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</si>
  <si>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</si>
  <si>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</si>
  <si>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</si>
  <si>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</si>
  <si>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</si>
  <si>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</si>
  <si>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</si>
  <si>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</si>
  <si>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</si>
  <si>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</si>
  <si>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</si>
  <si>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</si>
  <si>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</si>
  <si>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</si>
  <si>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</si>
  <si>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</si>
  <si>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</si>
  <si>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</si>
  <si>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</si>
  <si>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</si>
  <si>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</si>
  <si>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</si>
  <si>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</si>
  <si>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</si>
  <si>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</si>
  <si>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</si>
  <si>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</si>
  <si>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</si>
  <si>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</si>
  <si>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</si>
  <si>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</si>
  <si>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</si>
  <si>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</si>
  <si>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</si>
  <si>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</si>
  <si>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</si>
  <si>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</si>
  <si>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</si>
  <si>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</si>
  <si>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</si>
  <si>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</si>
  <si>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</si>
  <si>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</si>
  <si>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</si>
  <si>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</si>
  <si>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</si>
  <si>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</si>
  <si>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</si>
  <si>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</si>
  <si>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</si>
  <si>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</si>
  <si>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</si>
  <si>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</si>
  <si>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</si>
  <si>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</si>
  <si>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</si>
  <si>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</si>
  <si>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</si>
  <si>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</si>
  <si>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</si>
  <si>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</si>
  <si>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</si>
  <si>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</si>
  <si>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</si>
  <si>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</si>
  <si>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</si>
  <si>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</si>
  <si>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</si>
  <si>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</si>
  <si>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</si>
  <si>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</si>
  <si>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</si>
  <si>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</si>
  <si>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</si>
  <si>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</si>
  <si>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</si>
  <si>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</si>
  <si>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</si>
  <si>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</si>
  <si>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</si>
  <si>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</si>
  <si>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</si>
  <si>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</si>
  <si>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</si>
  <si>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</si>
  <si>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</si>
  <si>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</si>
  <si>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</si>
  <si>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</si>
  <si>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</si>
  <si>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</si>
  <si>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</si>
  <si>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</si>
  <si>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</si>
  <si>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</si>
  <si>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</si>
  <si>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</si>
  <si>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</si>
  <si>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</si>
  <si>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</si>
  <si>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</si>
  <si>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</si>
  <si>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</si>
  <si>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</si>
  <si>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</si>
  <si>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</si>
  <si>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</si>
  <si>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</si>
  <si>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</si>
  <si>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</si>
  <si>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</si>
  <si>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</si>
  <si>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</si>
  <si>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</si>
  <si>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</si>
  <si>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</si>
  <si>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</si>
  <si>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</si>
  <si>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</si>
  <si>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</si>
  <si>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</si>
  <si>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</si>
  <si>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</si>
  <si>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</si>
  <si>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</si>
  <si>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</si>
  <si>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</si>
  <si>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</si>
  <si>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</si>
  <si>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</si>
  <si>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</si>
  <si>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</si>
  <si>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</si>
  <si>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</si>
  <si>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</si>
  <si>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</si>
  <si>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</si>
  <si>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</si>
  <si>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</si>
  <si>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</si>
  <si>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</si>
  <si>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</si>
  <si>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</si>
  <si>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</si>
  <si>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</si>
  <si>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</si>
  <si>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</si>
  <si>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</si>
  <si>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</si>
  <si>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</si>
  <si>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</si>
  <si>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</si>
  <si>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</si>
  <si>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</si>
  <si>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</si>
  <si>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</si>
  <si>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</si>
  <si>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</si>
  <si>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</si>
  <si>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</si>
  <si>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</si>
  <si>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</si>
  <si>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</si>
  <si>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</si>
  <si>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</si>
  <si>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</si>
  <si>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</si>
  <si>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</si>
  <si>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</si>
  <si>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</si>
  <si>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</si>
  <si>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</si>
  <si>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</si>
  <si>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</si>
  <si>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</si>
  <si>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</si>
  <si>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</si>
  <si>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</si>
  <si>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</si>
  <si>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</si>
  <si>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</si>
  <si>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</si>
  <si>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</si>
  <si>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</si>
  <si>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</si>
  <si>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</si>
  <si>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</si>
  <si>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</si>
  <si>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</si>
  <si>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</si>
  <si>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</si>
  <si>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</si>
  <si>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</si>
  <si>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</si>
  <si>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</si>
  <si>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</si>
  <si>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</si>
  <si>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</si>
  <si>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</si>
  <si>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</si>
  <si>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</si>
  <si>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</si>
  <si>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</si>
  <si>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</si>
  <si>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</si>
  <si>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</si>
  <si>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</si>
  <si>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</si>
  <si>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</si>
  <si>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</si>
  <si>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</si>
  <si>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</si>
  <si>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</si>
  <si>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</si>
  <si>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</si>
  <si>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</si>
  <si>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</si>
  <si>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</si>
  <si>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</si>
  <si>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</si>
  <si>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</si>
  <si>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</si>
  <si>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</si>
  <si>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</si>
  <si>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</si>
  <si>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</si>
  <si>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</si>
  <si>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</si>
  <si>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</si>
  <si>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</si>
  <si>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</si>
  <si>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</si>
  <si>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</si>
  <si>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</si>
  <si>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</si>
  <si>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</si>
  <si>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</si>
  <si>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</si>
  <si>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</si>
  <si>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</si>
  <si>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</si>
  <si>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</si>
  <si>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</si>
  <si>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</si>
  <si>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</si>
  <si>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</si>
  <si>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</si>
  <si>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</si>
  <si>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</si>
  <si>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</si>
  <si>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</si>
  <si>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</si>
  <si>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</si>
  <si>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</si>
  <si>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</si>
  <si>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</si>
  <si>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</si>
  <si>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</si>
  <si>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</si>
  <si>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</si>
  <si>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</si>
  <si>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</si>
  <si>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</si>
  <si>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</si>
  <si>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</si>
  <si>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</si>
  <si>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</si>
  <si>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</si>
  <si>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</si>
  <si>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</si>
  <si>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</si>
  <si>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</si>
  <si>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</si>
  <si>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</si>
  <si>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</si>
  <si>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</si>
  <si>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</si>
  <si>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</si>
  <si>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</si>
  <si>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</si>
  <si>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</si>
  <si>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</si>
  <si>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</si>
  <si>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</si>
  <si>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</si>
  <si>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</si>
  <si>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</si>
  <si>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</si>
  <si>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</si>
  <si>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</si>
  <si>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</si>
  <si>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</si>
  <si>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</si>
  <si>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</si>
  <si>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</si>
  <si>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</si>
  <si>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</si>
  <si>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</si>
  <si>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</si>
  <si>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</si>
  <si>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</si>
  <si>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</si>
  <si>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</si>
  <si>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</si>
  <si>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</si>
  <si>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</si>
  <si>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</si>
  <si>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</si>
  <si>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</si>
  <si>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</si>
  <si>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</si>
  <si>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</si>
  <si>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</si>
  <si>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</si>
  <si>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</si>
  <si>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</si>
  <si>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</si>
  <si>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</si>
  <si>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</si>
  <si>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</si>
  <si>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</si>
  <si>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</si>
  <si>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</si>
  <si>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</si>
  <si>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</si>
  <si>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</si>
  <si>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</si>
  <si>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</si>
  <si>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</si>
  <si>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</si>
  <si>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</si>
  <si>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</si>
  <si>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</si>
  <si>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</si>
  <si>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</si>
  <si>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</si>
  <si>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</si>
  <si>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</si>
  <si>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</si>
  <si>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</si>
  <si>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</si>
  <si>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</si>
  <si>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</si>
  <si>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</si>
  <si>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</si>
  <si>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</si>
  <si>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</si>
  <si>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</si>
  <si>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</si>
  <si>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</si>
  <si>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</si>
  <si>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</si>
  <si>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</si>
  <si>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</si>
  <si>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</si>
  <si>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</si>
  <si>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</si>
  <si>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</si>
  <si>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</si>
  <si>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</si>
  <si>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</si>
  <si>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</si>
  <si>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</si>
  <si>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</si>
  <si>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</si>
  <si>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</si>
  <si>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</si>
  <si>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</si>
  <si>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</si>
  <si>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</si>
  <si>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</si>
  <si>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</si>
  <si>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</si>
  <si>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</si>
  <si>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</si>
  <si>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</si>
  <si>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</si>
  <si>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</si>
  <si>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</si>
  <si>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</si>
  <si>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</si>
  <si>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</si>
  <si>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</si>
  <si>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</si>
  <si>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</si>
  <si>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</si>
  <si>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</si>
  <si>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</si>
  <si>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</si>
  <si>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</si>
  <si>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</si>
  <si>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</si>
  <si>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</si>
  <si>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</si>
  <si>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</si>
  <si>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</si>
  <si>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</si>
  <si>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</si>
  <si>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</si>
  <si>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</si>
  <si>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</si>
  <si>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</si>
  <si>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</si>
  <si>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</si>
  <si>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</si>
  <si>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</si>
  <si>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</si>
  <si>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</si>
  <si>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</si>
  <si>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</si>
  <si>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</si>
  <si>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</si>
  <si>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</si>
  <si>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</si>
  <si>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</si>
  <si>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</si>
  <si>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</si>
  <si>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</si>
  <si>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</si>
  <si>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</si>
  <si>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</si>
  <si>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</si>
  <si>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</si>
  <si>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</si>
  <si>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</si>
  <si>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</si>
  <si>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</si>
  <si>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</si>
  <si>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</si>
  <si>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</si>
  <si>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</si>
  <si>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</si>
  <si>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</si>
  <si>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</si>
  <si>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</si>
  <si>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</si>
  <si>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</si>
  <si>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</si>
  <si>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</si>
  <si>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</si>
  <si>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</si>
  <si>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</si>
  <si>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</si>
  <si>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</si>
  <si>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</si>
  <si>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</si>
  <si>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</si>
  <si>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</si>
  <si>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</si>
  <si>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</si>
  <si>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</si>
  <si>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</si>
  <si>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</si>
  <si>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</si>
  <si>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</si>
  <si>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</si>
  <si>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</si>
  <si>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</si>
  <si>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</si>
  <si>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</si>
  <si>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</si>
  <si>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</si>
  <si>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</si>
  <si>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</si>
  <si>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</si>
  <si>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</si>
  <si>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</si>
  <si>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</si>
  <si>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</si>
  <si>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</si>
  <si>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</si>
  <si>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</si>
  <si>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</si>
  <si>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</si>
  <si>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</si>
  <si>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</si>
  <si>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</si>
  <si>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</si>
  <si>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</si>
  <si>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</si>
  <si>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</si>
  <si>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</si>
  <si>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</si>
  <si>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</si>
  <si>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</si>
  <si>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</si>
  <si>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</si>
  <si>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</si>
  <si>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</si>
  <si>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</si>
  <si>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</si>
  <si>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</si>
  <si>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</si>
  <si>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</si>
  <si>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</si>
  <si>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</si>
  <si>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</si>
  <si>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</si>
  <si>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</si>
  <si>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</si>
  <si>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</si>
  <si>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</si>
  <si>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</si>
  <si>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</si>
  <si>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</si>
  <si>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</si>
  <si>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</si>
  <si>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</si>
  <si>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</si>
  <si>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</si>
  <si>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</si>
  <si>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</si>
  <si>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</si>
  <si>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</si>
  <si>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</si>
  <si>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</si>
  <si>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</si>
  <si>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</si>
  <si>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</si>
  <si>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</si>
  <si>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</si>
  <si>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</si>
  <si>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</si>
  <si>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</si>
  <si>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</si>
  <si>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</si>
  <si>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</si>
  <si>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</si>
  <si>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</si>
  <si>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</si>
  <si>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</si>
  <si>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</si>
  <si>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</si>
  <si>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</si>
  <si>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</si>
  <si>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</si>
  <si>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</si>
  <si>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</si>
  <si>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</si>
  <si>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</si>
  <si>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</si>
  <si>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</si>
  <si>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</si>
  <si>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</si>
  <si>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</si>
  <si>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</si>
  <si>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</si>
  <si>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</si>
  <si>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</si>
  <si>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</si>
  <si>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</si>
  <si>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</si>
  <si>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</si>
  <si>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</si>
  <si>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</si>
  <si>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</si>
  <si>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</si>
  <si>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</si>
  <si>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</si>
  <si>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</si>
  <si>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</si>
  <si>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</si>
  <si>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</si>
  <si>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</si>
  <si>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</si>
  <si>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</si>
  <si>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</si>
  <si>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</si>
  <si>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</si>
  <si>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</si>
  <si>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</si>
  <si>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</si>
  <si>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</si>
  <si>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</si>
  <si>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</si>
  <si>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</si>
  <si>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</si>
  <si>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</si>
  <si>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</si>
  <si>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</si>
  <si>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</si>
  <si>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</si>
  <si>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</si>
  <si>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</si>
  <si>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</si>
  <si>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</si>
  <si>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</si>
  <si>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</si>
  <si>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</si>
  <si>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</si>
  <si>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</si>
  <si>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</si>
  <si>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</si>
  <si>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</si>
  <si>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</si>
  <si>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</si>
  <si>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</si>
  <si>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</si>
  <si>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</si>
  <si>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</si>
  <si>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</si>
  <si>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</si>
  <si>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</si>
  <si>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</si>
  <si>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</si>
  <si>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</si>
  <si>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</si>
  <si>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</si>
  <si>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</si>
  <si>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</si>
  <si>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</si>
  <si>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</si>
  <si>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</si>
  <si>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</si>
  <si>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</si>
  <si>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</si>
  <si>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</si>
  <si>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</si>
  <si>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</si>
  <si>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</si>
  <si>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</si>
  <si>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</si>
  <si>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</si>
  <si>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</si>
  <si>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</si>
  <si>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</si>
  <si>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</si>
  <si>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</si>
  <si>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</si>
  <si>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</si>
  <si>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</si>
  <si>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</si>
  <si>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</si>
  <si>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</si>
  <si>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</si>
  <si>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</si>
  <si>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</si>
  <si>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</si>
  <si>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</si>
  <si>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</si>
  <si>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</si>
  <si>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</si>
  <si>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</si>
  <si>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</si>
  <si>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</si>
  <si>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</si>
  <si>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</si>
  <si>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</si>
  <si>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</si>
  <si>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</si>
  <si>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</si>
  <si>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</si>
  <si>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</si>
  <si>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</si>
  <si>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</si>
  <si>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</si>
  <si>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</si>
  <si>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</si>
  <si>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</si>
  <si>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</si>
  <si>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</si>
  <si>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</si>
  <si>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</si>
  <si>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</si>
  <si>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</si>
  <si>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</si>
  <si>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</si>
  <si>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</si>
  <si>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</si>
  <si>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</si>
  <si>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</si>
  <si>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</si>
  <si>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</si>
  <si>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</si>
  <si>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</si>
  <si>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</si>
  <si>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</si>
  <si>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</si>
  <si>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</si>
  <si>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</si>
  <si>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</si>
  <si>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</si>
  <si>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</si>
  <si>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</si>
  <si>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</si>
  <si>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</si>
  <si>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</si>
  <si>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</si>
  <si>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</si>
  <si>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</si>
  <si>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</si>
  <si>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</si>
  <si>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</si>
  <si>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</si>
  <si>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</si>
  <si>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</si>
  <si>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</si>
  <si>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</si>
  <si>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</si>
  <si>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</si>
  <si>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</si>
  <si>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</si>
  <si>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</si>
  <si>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</si>
  <si>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</si>
  <si>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</si>
  <si>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</si>
  <si>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</si>
  <si>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</si>
  <si>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</si>
  <si>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</si>
  <si>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</si>
  <si>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</si>
  <si>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</si>
  <si>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</si>
  <si>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</si>
  <si>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</si>
  <si>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</si>
  <si>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</si>
  <si>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</si>
  <si>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</si>
  <si>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</si>
  <si>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</si>
  <si>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</si>
  <si>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</si>
  <si>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</si>
  <si>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</si>
  <si>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</si>
  <si>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</si>
  <si>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</si>
  <si>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</si>
  <si>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</si>
  <si>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</si>
  <si>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</si>
  <si>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</si>
  <si>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</si>
  <si>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</si>
  <si>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</si>
  <si>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</si>
  <si>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</si>
  <si>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</si>
  <si>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</si>
  <si>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</si>
  <si>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</si>
  <si>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</si>
  <si>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</si>
  <si>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</si>
  <si>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</si>
  <si>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</si>
  <si>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</si>
  <si>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</si>
  <si>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</si>
  <si>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</si>
  <si>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</si>
  <si>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</si>
  <si>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</si>
  <si>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</si>
  <si>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</si>
  <si>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</si>
  <si>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</si>
  <si>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</si>
  <si>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</si>
  <si>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</si>
  <si>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</si>
  <si>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</si>
  <si>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</si>
  <si>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</si>
  <si>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</si>
  <si>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</si>
  <si>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</si>
  <si>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</si>
  <si>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</si>
  <si>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</si>
  <si>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</si>
  <si>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</si>
  <si>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</si>
  <si>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</si>
  <si>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</si>
  <si>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</si>
  <si>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</si>
  <si>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</si>
  <si>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</si>
  <si>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</si>
  <si>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</si>
  <si>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</si>
  <si>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</si>
  <si>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</si>
  <si>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</si>
  <si>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</si>
  <si>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</si>
  <si>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</si>
  <si>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</si>
  <si>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</si>
  <si>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</si>
  <si>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</si>
  <si>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</si>
  <si>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</si>
  <si>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</si>
  <si>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</si>
  <si>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</si>
  <si>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</si>
  <si>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</si>
  <si>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</si>
  <si>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</si>
  <si>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</si>
  <si>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</si>
  <si>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</si>
  <si>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</si>
  <si>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</si>
  <si>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</si>
  <si>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</si>
  <si>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</si>
  <si>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</si>
  <si>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</si>
  <si>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</si>
  <si>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</si>
  <si>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</si>
  <si>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</si>
  <si>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</si>
  <si>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</si>
  <si>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</si>
  <si>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</si>
  <si>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</si>
  <si>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</si>
  <si>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</si>
  <si>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</si>
  <si>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</si>
  <si>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</si>
  <si>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</si>
  <si>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</si>
  <si>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</si>
  <si>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</si>
  <si>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</si>
  <si>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</si>
  <si>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</si>
  <si>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</si>
  <si>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</si>
  <si>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</si>
  <si>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</si>
  <si>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</si>
  <si>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</si>
  <si>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</si>
  <si>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</si>
  <si>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</si>
  <si>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</si>
  <si>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</si>
  <si>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</si>
  <si>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</si>
  <si>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</si>
  <si>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</si>
  <si>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</si>
  <si>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</si>
  <si>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</si>
  <si>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</si>
  <si>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</si>
  <si>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</si>
  <si>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</si>
  <si>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</si>
  <si>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</si>
  <si>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</si>
  <si>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</si>
  <si>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</si>
  <si>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</si>
  <si>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</si>
  <si>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</si>
  <si>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</si>
  <si>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</si>
  <si>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</si>
  <si>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</si>
  <si>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</si>
  <si>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</si>
  <si>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</si>
  <si>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</si>
  <si>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</si>
  <si>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</si>
  <si>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</si>
  <si>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</si>
  <si>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</si>
  <si>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</si>
  <si>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</si>
  <si>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</si>
  <si>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</si>
  <si>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</si>
  <si>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</si>
  <si>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</si>
  <si>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</si>
  <si>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</si>
  <si>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</si>
  <si>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</si>
  <si>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</si>
  <si>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</si>
  <si>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</si>
  <si>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</si>
  <si>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</si>
  <si>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</si>
  <si>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</si>
  <si>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</si>
  <si>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</si>
  <si>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</si>
  <si>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</si>
  <si>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</si>
  <si>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</si>
  <si>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</si>
  <si>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</si>
  <si>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</si>
  <si>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</si>
  <si>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</si>
  <si>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</si>
  <si>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</si>
  <si>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</si>
  <si>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</si>
  <si>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</si>
  <si>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</si>
  <si>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</si>
  <si>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</si>
  <si>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</si>
  <si>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</si>
  <si>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</si>
  <si>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</si>
  <si>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</si>
  <si>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</si>
  <si>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</si>
  <si>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</si>
  <si>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</si>
  <si>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</si>
  <si>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</si>
  <si>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</si>
  <si>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</si>
  <si>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</si>
  <si>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</si>
  <si>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</si>
  <si>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</si>
  <si>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</si>
  <si>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</si>
  <si>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</si>
  <si>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</si>
  <si>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</si>
  <si>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</si>
  <si>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</si>
  <si>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</si>
  <si>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</si>
  <si>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</si>
  <si>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</si>
  <si>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</si>
  <si>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</si>
  <si>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</si>
  <si>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</si>
  <si>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</si>
  <si>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</si>
  <si>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</si>
  <si>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</si>
  <si>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</si>
  <si>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</si>
  <si>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</si>
  <si>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</si>
  <si>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</si>
  <si>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</si>
  <si>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</si>
  <si>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</si>
  <si>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</si>
  <si>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</si>
  <si>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</si>
  <si>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</si>
  <si>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</si>
  <si>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</si>
  <si>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</si>
  <si>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</si>
  <si>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</si>
  <si>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</si>
  <si>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</si>
  <si>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</si>
  <si>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</si>
  <si>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</si>
  <si>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</si>
  <si>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</si>
  <si>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</si>
  <si>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</si>
  <si>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</si>
  <si>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</si>
  <si>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</si>
  <si>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</si>
  <si>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</si>
  <si>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</si>
  <si>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</si>
  <si>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</si>
  <si>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</si>
  <si>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</si>
  <si>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</si>
  <si>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</si>
  <si>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</si>
  <si>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</si>
  <si>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</si>
  <si>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</si>
  <si>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</si>
  <si>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</si>
  <si>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</si>
  <si>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</si>
  <si>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</si>
  <si>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</si>
  <si>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</si>
  <si>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</si>
  <si>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</si>
  <si>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</si>
  <si>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</si>
  <si>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</si>
  <si>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</si>
  <si>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</si>
  <si>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</si>
  <si>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</si>
  <si>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</si>
  <si>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</si>
  <si>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</si>
  <si>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</si>
  <si>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</si>
  <si>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</si>
  <si>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</si>
  <si>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</si>
  <si>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</si>
  <si>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</si>
  <si>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</si>
  <si>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</si>
  <si>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</si>
  <si>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</si>
  <si>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</si>
  <si>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</si>
  <si>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</si>
  <si>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</si>
  <si>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</si>
  <si>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</si>
  <si>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</si>
  <si>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</si>
  <si>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</si>
  <si>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</si>
  <si>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</si>
  <si>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</si>
  <si>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</si>
  <si>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</si>
  <si>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</si>
  <si>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</si>
  <si>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</si>
  <si>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</si>
  <si>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</si>
  <si>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</si>
  <si>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</si>
  <si>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</si>
  <si>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</si>
  <si>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</si>
  <si>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</si>
  <si>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</si>
  <si>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</si>
  <si>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</si>
  <si>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</si>
  <si>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</si>
  <si>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</si>
  <si>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</si>
  <si>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</si>
  <si>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</si>
  <si>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</si>
  <si>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</si>
  <si>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</si>
  <si>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</si>
  <si>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</si>
  <si>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</si>
  <si>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</si>
  <si>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</si>
  <si>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</si>
  <si>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</si>
  <si>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</si>
  <si>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</si>
  <si>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</si>
  <si>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</si>
  <si>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</si>
  <si>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</si>
  <si>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</si>
  <si>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</si>
  <si>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</si>
  <si>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</si>
  <si>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</si>
  <si>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</si>
  <si>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</si>
  <si>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</si>
  <si>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</si>
  <si>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</si>
  <si>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</si>
  <si>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</si>
  <si>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</si>
  <si>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</si>
  <si>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</si>
  <si>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</si>
  <si>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</si>
  <si>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</si>
  <si>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</si>
  <si>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</si>
  <si>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</si>
  <si>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</si>
  <si>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</si>
  <si>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</si>
  <si>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</si>
  <si>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</si>
  <si>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</si>
  <si>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</si>
  <si>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</si>
  <si>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</si>
  <si>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</si>
  <si>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</si>
  <si>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</si>
  <si>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</si>
  <si>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</si>
  <si>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</si>
  <si>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</si>
  <si>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</si>
  <si>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</si>
  <si>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</si>
  <si>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</si>
  <si>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</si>
  <si>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</si>
  <si>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</si>
  <si>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</si>
  <si>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</si>
  <si>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</si>
  <si>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</si>
  <si>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</si>
  <si>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</si>
  <si>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</si>
  <si>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</si>
  <si>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</si>
  <si>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</si>
  <si>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</si>
  <si>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</si>
  <si>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</si>
  <si>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</si>
  <si>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</si>
  <si>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</si>
  <si>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</si>
  <si>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</si>
  <si>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</si>
  <si>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</si>
  <si>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</si>
  <si>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</si>
  <si>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</si>
  <si>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</si>
  <si>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</si>
  <si>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</si>
  <si>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</si>
  <si>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</si>
  <si>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</si>
  <si>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</si>
  <si>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</si>
  <si>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</si>
  <si>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</si>
  <si>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</si>
  <si>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</si>
  <si>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</si>
  <si>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</si>
  <si>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</si>
  <si>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</si>
  <si>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</si>
  <si>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</si>
  <si>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</si>
  <si>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</si>
  <si>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</si>
  <si>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</si>
  <si>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</si>
  <si>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</si>
  <si>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</si>
  <si>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</si>
  <si>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</si>
  <si>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</si>
  <si>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</si>
  <si>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</si>
  <si>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</si>
  <si>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</si>
  <si>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</si>
  <si>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</si>
  <si>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</si>
  <si>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</si>
  <si>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</si>
  <si>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</si>
  <si>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</si>
  <si>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</si>
  <si>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</si>
  <si>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</si>
  <si>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</si>
  <si>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</si>
  <si>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</si>
  <si>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</si>
  <si>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</si>
  <si>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</si>
  <si>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</si>
  <si>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</si>
  <si>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</si>
  <si>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</si>
  <si>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</si>
  <si>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</si>
  <si>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</si>
  <si>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</si>
  <si>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</si>
  <si>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</si>
  <si>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</si>
  <si>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</si>
  <si>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</si>
  <si>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</si>
  <si>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</si>
  <si>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</si>
  <si>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</si>
  <si>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</si>
  <si>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</si>
  <si>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</si>
  <si>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</si>
  <si>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</si>
  <si>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</si>
  <si>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</si>
  <si>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</si>
  <si>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</si>
  <si>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</si>
  <si>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</si>
  <si>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</si>
  <si>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</si>
  <si>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</si>
  <si>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</si>
  <si>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</si>
  <si>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</si>
  <si>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</si>
  <si>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</si>
  <si>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</si>
  <si>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</si>
  <si>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</si>
  <si>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</si>
  <si>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</si>
  <si>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</si>
  <si>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</si>
  <si>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</si>
  <si>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</si>
  <si>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</si>
  <si>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</si>
  <si>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</si>
  <si>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</si>
  <si>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</si>
  <si>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</si>
  <si>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</si>
  <si>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</si>
  <si>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</si>
  <si>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</si>
  <si>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</si>
  <si>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</si>
  <si>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</si>
  <si>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</si>
  <si>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</si>
  <si>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</si>
  <si>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</si>
  <si>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</si>
  <si>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</si>
  <si>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</si>
  <si>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</si>
  <si>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</si>
  <si>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</si>
  <si>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</si>
  <si>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</si>
  <si>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</si>
  <si>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</si>
  <si>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</si>
  <si>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</si>
  <si>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</si>
  <si>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</si>
  <si>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</si>
  <si>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</si>
  <si>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</si>
  <si>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</si>
  <si>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</si>
  <si>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</si>
  <si>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</si>
  <si>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</si>
  <si>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</si>
  <si>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</si>
  <si>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</si>
  <si>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</si>
  <si>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</si>
  <si>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</si>
  <si>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</si>
  <si>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</si>
  <si>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</si>
  <si>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</si>
  <si>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</si>
  <si>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</si>
  <si>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</si>
  <si>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</si>
  <si>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</si>
  <si>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</si>
  <si>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</si>
  <si>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</si>
  <si>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</si>
  <si>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</si>
  <si>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</si>
  <si>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</si>
  <si>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</si>
  <si>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</si>
  <si>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</si>
  <si>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</si>
  <si>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</si>
  <si>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</si>
  <si>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</si>
  <si>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</si>
  <si>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</si>
  <si>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</si>
  <si>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</si>
  <si>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</si>
  <si>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</si>
  <si>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</si>
  <si>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</si>
  <si>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</si>
  <si>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</si>
  <si>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</si>
  <si>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</si>
  <si>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</si>
  <si>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</si>
  <si>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</si>
  <si>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</si>
  <si>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</si>
  <si>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</si>
  <si>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</si>
  <si>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</si>
  <si>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</si>
  <si>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</si>
  <si>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</si>
  <si>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</si>
  <si>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</si>
  <si>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</si>
  <si>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</si>
  <si>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</si>
  <si>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</si>
  <si>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</si>
  <si>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</si>
  <si>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</si>
  <si>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</si>
  <si>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</si>
  <si>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</si>
  <si>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</si>
  <si>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</si>
  <si>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</si>
  <si>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</si>
  <si>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</si>
  <si>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</si>
  <si>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</si>
  <si>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</si>
  <si>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</si>
  <si>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</si>
  <si>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</si>
  <si>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</si>
  <si>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</si>
  <si>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</si>
  <si>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</si>
  <si>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</si>
  <si>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</si>
  <si>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</si>
  <si>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</si>
  <si>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</si>
  <si>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</si>
  <si>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</si>
  <si>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</si>
  <si>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</si>
  <si>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</si>
  <si>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</si>
  <si>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</si>
  <si>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</si>
  <si>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</si>
  <si>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</si>
  <si>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</si>
  <si>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</si>
  <si>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</si>
  <si>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</si>
  <si>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</si>
  <si>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</si>
  <si>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</si>
  <si>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</si>
  <si>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</si>
  <si>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</si>
  <si>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</si>
  <si>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</si>
  <si>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</si>
  <si>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</si>
  <si>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</si>
  <si>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</si>
  <si>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</si>
  <si>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</si>
  <si>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</si>
  <si>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</si>
  <si>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</si>
  <si>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</si>
  <si>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</si>
  <si>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</si>
  <si>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</si>
  <si>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</si>
  <si>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</si>
  <si>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</si>
  <si>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</si>
  <si>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</si>
  <si>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</si>
  <si>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</si>
  <si>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</si>
  <si>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</si>
  <si>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</si>
  <si>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</si>
  <si>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</si>
  <si>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</si>
  <si>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</si>
  <si>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</si>
  <si>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</si>
  <si>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</si>
  <si>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</si>
  <si>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</si>
  <si>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</si>
  <si>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</si>
  <si>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</si>
  <si>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</si>
  <si>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</si>
  <si>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</si>
  <si>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</si>
  <si>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</si>
  <si>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</si>
  <si>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</si>
  <si>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</si>
  <si>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</si>
  <si>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</si>
  <si>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</si>
  <si>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</si>
  <si>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</si>
  <si>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</si>
  <si>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</si>
  <si>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</si>
  <si>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</si>
  <si>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</si>
  <si>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</si>
  <si>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</si>
  <si>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</si>
  <si>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</si>
  <si>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</si>
  <si>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</si>
  <si>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</si>
  <si>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</si>
  <si>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</si>
  <si>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</si>
  <si>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</si>
  <si>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</si>
  <si>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</si>
  <si>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</si>
  <si>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</si>
  <si>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</si>
  <si>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</si>
  <si>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</si>
  <si>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</si>
  <si>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</si>
  <si>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</si>
  <si>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</si>
  <si>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</si>
  <si>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</si>
  <si>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</si>
  <si>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</si>
  <si>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</si>
  <si>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</si>
  <si>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</si>
  <si>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</si>
  <si>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</si>
  <si>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</si>
  <si>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</si>
  <si>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</si>
  <si>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</si>
  <si>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</si>
  <si>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</si>
  <si>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</si>
  <si>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</si>
  <si>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</si>
  <si>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</si>
  <si>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</si>
  <si>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</si>
  <si>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</si>
  <si>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</si>
  <si>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</si>
  <si>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</si>
  <si>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</si>
  <si>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</si>
  <si>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</si>
  <si>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</si>
  <si>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</si>
  <si>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</si>
  <si>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</si>
  <si>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</si>
  <si>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</si>
  <si>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</si>
  <si>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</si>
  <si>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</si>
  <si>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</si>
  <si>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</si>
  <si>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</si>
  <si>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</si>
  <si>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</si>
  <si>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</si>
  <si>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</si>
  <si>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</si>
  <si>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</si>
  <si>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</si>
  <si>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</si>
  <si>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</si>
  <si>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</si>
  <si>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</si>
  <si>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</si>
  <si>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</si>
  <si>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</si>
  <si>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</si>
  <si>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</si>
  <si>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</si>
  <si>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</si>
  <si>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</si>
  <si>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</si>
  <si>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</si>
  <si>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</si>
  <si>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</si>
  <si>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</si>
  <si>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</si>
  <si>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</si>
  <si>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</si>
  <si>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</si>
  <si>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</si>
  <si>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</si>
  <si>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</si>
  <si>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</si>
  <si>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</si>
  <si>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</si>
  <si>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</si>
  <si>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</si>
  <si>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</si>
  <si>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</si>
  <si>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</si>
  <si>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</si>
  <si>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</si>
  <si>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</si>
  <si>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</si>
  <si>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</si>
  <si>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</si>
  <si>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</si>
  <si>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</si>
  <si>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</si>
  <si>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</si>
  <si>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</si>
  <si>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</si>
  <si>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</si>
  <si>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</si>
  <si>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</si>
  <si>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</si>
  <si>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</si>
  <si>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</si>
  <si>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</si>
  <si>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</si>
  <si>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</si>
  <si>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</si>
  <si>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</si>
  <si>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</si>
  <si>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</si>
  <si>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</si>
  <si>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</si>
  <si>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</si>
  <si>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</si>
  <si>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</si>
  <si>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</si>
  <si>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</si>
  <si>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</si>
  <si>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</si>
  <si>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</si>
  <si>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</si>
  <si>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</si>
  <si>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</si>
  <si>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</si>
  <si>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</si>
  <si>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</si>
  <si>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</si>
  <si>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</si>
  <si>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</si>
  <si>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</si>
  <si>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</si>
  <si>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</si>
  <si>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</si>
  <si>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</si>
  <si>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</si>
  <si>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</si>
  <si>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</si>
  <si>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</si>
  <si>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</si>
  <si>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</si>
  <si>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</si>
  <si>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</si>
  <si>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</si>
  <si>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</si>
  <si>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</si>
  <si>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</si>
  <si>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</si>
  <si>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</si>
  <si>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</si>
  <si>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</si>
  <si>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</si>
  <si>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</si>
  <si>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</si>
  <si>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</si>
  <si>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</si>
  <si>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</si>
  <si>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</si>
  <si>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</si>
  <si>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</si>
  <si>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</si>
  <si>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</si>
  <si>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</si>
  <si>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</si>
  <si>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</si>
  <si>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</si>
  <si>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</si>
  <si>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</si>
  <si>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</si>
  <si>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</si>
  <si>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</si>
  <si>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</si>
  <si>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</si>
  <si>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</si>
  <si>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</si>
  <si>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</si>
  <si>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</si>
  <si>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</si>
  <si>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</si>
  <si>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</si>
  <si>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</si>
  <si>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</si>
  <si>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</si>
  <si>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</si>
  <si>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</si>
  <si>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</si>
  <si>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</si>
  <si>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</si>
  <si>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</si>
  <si>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</si>
  <si>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</si>
  <si>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</si>
  <si>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</si>
  <si>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</si>
  <si>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</si>
  <si>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</si>
  <si>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</si>
  <si>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</si>
  <si>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</si>
  <si>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</si>
  <si>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</si>
  <si>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</si>
  <si>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</si>
  <si>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</si>
  <si>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</si>
  <si>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</si>
  <si>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</si>
  <si>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</si>
  <si>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</si>
  <si>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</si>
  <si>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</si>
  <si>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</si>
  <si>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</si>
  <si>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</si>
  <si>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</si>
  <si>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</si>
  <si>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</si>
  <si>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</si>
  <si>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</si>
  <si>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</si>
  <si>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</si>
  <si>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</si>
  <si>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</si>
  <si>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</si>
  <si>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</si>
  <si>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</si>
  <si>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</si>
  <si>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</si>
  <si>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</si>
  <si>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</si>
  <si>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</si>
  <si>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</si>
  <si>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</si>
  <si>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</si>
  <si>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</si>
  <si>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</si>
  <si>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</si>
  <si>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</si>
  <si>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</si>
  <si>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</si>
  <si>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</si>
  <si>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</si>
  <si>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</si>
  <si>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</si>
  <si>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</si>
  <si>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</si>
  <si>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</si>
  <si>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</si>
  <si>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</si>
  <si>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</si>
  <si>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</si>
  <si>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</si>
  <si>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</si>
  <si>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</si>
  <si>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</si>
  <si>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</si>
  <si>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</si>
  <si>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</si>
  <si>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</si>
  <si>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</si>
  <si>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</si>
  <si>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</si>
  <si>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</si>
  <si>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</si>
  <si>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</si>
  <si>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</si>
  <si>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</si>
  <si>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</si>
  <si>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</si>
  <si>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</si>
  <si>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</si>
  <si>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</si>
  <si>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</si>
  <si>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</si>
  <si>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</si>
  <si>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</si>
  <si>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</si>
  <si>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</si>
  <si>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</si>
  <si>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</si>
  <si>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</si>
  <si>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</si>
  <si>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</si>
  <si>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</si>
  <si>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</si>
  <si>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</si>
  <si>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</si>
  <si>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</si>
  <si>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</si>
  <si>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</si>
  <si>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</si>
  <si>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</si>
  <si>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</si>
  <si>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</si>
  <si>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</si>
  <si>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</si>
  <si>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</si>
  <si>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</si>
  <si>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</si>
  <si>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</si>
  <si>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</si>
  <si>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</si>
  <si>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</si>
  <si>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</si>
  <si>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</si>
  <si>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</si>
  <si>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</si>
  <si>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</si>
  <si>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</si>
  <si>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</si>
  <si>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</si>
  <si>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</si>
  <si>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</si>
  <si>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</si>
  <si>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</si>
  <si>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</si>
  <si>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</si>
  <si>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</si>
  <si>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</si>
  <si>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</si>
  <si>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</si>
  <si>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</si>
  <si>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</si>
  <si>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</si>
  <si>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</si>
  <si>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</si>
  <si>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</si>
  <si>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</si>
  <si>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</si>
  <si>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</si>
  <si>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</si>
  <si>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</si>
  <si>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</si>
  <si>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</si>
  <si>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</si>
  <si>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</si>
  <si>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</si>
  <si>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</si>
  <si>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</si>
  <si>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</si>
  <si>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</si>
  <si>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</si>
  <si>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</si>
  <si>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</si>
  <si>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</si>
  <si>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</si>
  <si>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</si>
  <si>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</si>
  <si>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</si>
  <si>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</si>
  <si>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</si>
  <si>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</si>
  <si>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</si>
  <si>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</si>
  <si>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</si>
  <si>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</si>
  <si>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</si>
  <si>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</si>
  <si>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</si>
  <si>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</si>
  <si>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</si>
  <si>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</si>
  <si>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</si>
  <si>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</si>
  <si>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</si>
  <si>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</si>
  <si>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</si>
  <si>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</si>
  <si>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</si>
  <si>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</si>
  <si>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</si>
  <si>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</si>
  <si>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</si>
  <si>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</si>
  <si>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</si>
  <si>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</si>
  <si>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</si>
  <si>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</si>
  <si>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</si>
  <si>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</si>
  <si>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</si>
  <si>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</si>
  <si>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</si>
  <si>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</si>
  <si>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</si>
  <si>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</si>
  <si>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</si>
  <si>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</si>
  <si>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</si>
  <si>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</si>
  <si>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</si>
  <si>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</si>
  <si>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</si>
  <si>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</si>
  <si>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</si>
  <si>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</si>
  <si>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</si>
  <si>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</si>
  <si>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</si>
  <si>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</si>
  <si>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</si>
  <si>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</si>
  <si>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</si>
  <si>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</si>
  <si>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</si>
  <si>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</si>
  <si>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</si>
  <si>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</si>
  <si>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</si>
  <si>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</si>
  <si>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</si>
  <si>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</si>
  <si>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</si>
  <si>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</si>
  <si>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</si>
  <si>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</si>
  <si>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</si>
  <si>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</si>
  <si>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</si>
  <si>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</si>
  <si>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</si>
  <si>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</si>
  <si>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</si>
  <si>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</si>
  <si>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</si>
  <si>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</si>
  <si>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</si>
  <si>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</si>
  <si>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</si>
  <si>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</si>
  <si>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</si>
  <si>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</si>
  <si>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</si>
  <si>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</si>
  <si>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</si>
  <si>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</si>
  <si>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</si>
  <si>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</si>
  <si>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</si>
  <si>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</si>
  <si>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</si>
  <si>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</si>
  <si>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</si>
  <si>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</si>
  <si>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</si>
  <si>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</si>
  <si>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</si>
  <si>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</si>
  <si>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</si>
  <si>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</si>
  <si>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</si>
  <si>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</si>
  <si>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</si>
  <si>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</si>
  <si>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</si>
  <si>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</si>
  <si>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</si>
  <si>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</si>
  <si>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</si>
  <si>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</si>
  <si>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</si>
  <si>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</si>
  <si>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</si>
  <si>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</si>
  <si>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</si>
  <si>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</si>
  <si>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</si>
  <si>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</si>
  <si>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</si>
  <si>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</si>
  <si>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</si>
  <si>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</si>
  <si>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</si>
  <si>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</si>
  <si>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</si>
  <si>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</si>
  <si>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</si>
  <si>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</si>
  <si>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</si>
  <si>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</si>
  <si>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</si>
  <si>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</si>
  <si>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</si>
  <si>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</si>
  <si>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</si>
  <si>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</si>
  <si>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</si>
  <si>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</si>
  <si>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</si>
  <si>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</si>
  <si>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</si>
  <si>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</si>
  <si>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</si>
  <si>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</si>
  <si>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</si>
  <si>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</si>
  <si>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</si>
  <si>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</si>
  <si>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</si>
  <si>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</si>
  <si>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</si>
  <si>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</si>
  <si>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</si>
  <si>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</si>
  <si>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</si>
  <si>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</si>
  <si>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</si>
  <si>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</si>
  <si>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</si>
  <si>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</si>
  <si>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</si>
  <si>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</si>
  <si>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</si>
  <si>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</si>
  <si>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</si>
  <si>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</si>
  <si>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</si>
  <si>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</si>
  <si>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</si>
  <si>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</si>
  <si>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</si>
  <si>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</si>
  <si>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</si>
  <si>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</si>
  <si>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</si>
  <si>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</si>
  <si>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</si>
  <si>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</si>
  <si>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</si>
  <si>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</si>
  <si>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</si>
  <si>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</si>
  <si>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</si>
  <si>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</si>
  <si>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</si>
  <si>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</si>
  <si>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</si>
  <si>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</si>
  <si>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</si>
  <si>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</si>
  <si>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</si>
  <si>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</si>
  <si>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</si>
  <si>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</si>
  <si>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</si>
  <si>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</si>
  <si>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</si>
  <si>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</si>
  <si>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</si>
  <si>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</si>
  <si>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</si>
  <si>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</si>
  <si>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</si>
  <si>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</si>
  <si>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</si>
  <si>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</si>
  <si>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</si>
  <si>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</si>
  <si>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</si>
  <si>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</si>
  <si>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</si>
  <si>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</si>
  <si>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</si>
  <si>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</si>
  <si>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</si>
  <si>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</si>
  <si>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</si>
  <si>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</si>
  <si>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</si>
  <si>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</si>
  <si>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</si>
  <si>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</si>
  <si>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</si>
  <si>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</si>
  <si>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</si>
  <si>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</si>
  <si>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</si>
  <si>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</si>
  <si>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</si>
  <si>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</si>
  <si>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</si>
  <si>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</si>
  <si>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</si>
  <si>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</si>
  <si>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</si>
  <si>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</si>
  <si>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</si>
  <si>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</si>
  <si>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</si>
  <si>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</si>
  <si>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</si>
  <si>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</si>
  <si>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</si>
  <si>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</si>
  <si>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</si>
  <si>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</si>
  <si>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</si>
  <si>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</si>
  <si>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</si>
  <si>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</si>
  <si>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</si>
  <si>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</si>
  <si>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</si>
  <si>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</si>
  <si>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</si>
  <si>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</si>
  <si>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</si>
  <si>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</si>
  <si>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</si>
  <si>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</si>
  <si>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</si>
  <si>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</si>
  <si>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</si>
  <si>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</si>
  <si>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</si>
  <si>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</si>
  <si>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</si>
  <si>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</si>
  <si>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</si>
  <si>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</si>
  <si>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</si>
  <si>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</si>
  <si>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</si>
  <si>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</si>
  <si>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</si>
  <si>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</si>
  <si>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</si>
  <si>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</si>
  <si>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</si>
  <si>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</si>
  <si>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</si>
  <si>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</si>
  <si>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</si>
  <si>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</si>
  <si>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</si>
  <si>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</si>
  <si>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</si>
  <si>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</si>
  <si>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</si>
  <si>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</si>
  <si>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</si>
  <si>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</si>
  <si>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</si>
  <si>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</si>
  <si>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</si>
  <si>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</si>
  <si>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</si>
  <si>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</si>
  <si>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</si>
  <si>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</si>
  <si>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</si>
  <si>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</si>
  <si>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</si>
  <si>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</si>
  <si>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</si>
  <si>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</si>
  <si>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</si>
  <si>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</si>
  <si>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</si>
  <si>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</si>
  <si>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</si>
  <si>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</si>
  <si>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</si>
  <si>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</si>
  <si>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</si>
  <si>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</si>
  <si>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</si>
  <si>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</si>
  <si>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</si>
  <si>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</si>
  <si>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</si>
  <si>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</si>
  <si>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</si>
  <si>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</si>
  <si>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</si>
  <si>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</si>
  <si>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</si>
  <si>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</si>
  <si>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</si>
  <si>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</si>
  <si>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</si>
  <si>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</si>
  <si>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</si>
  <si>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</si>
  <si>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</si>
  <si>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</si>
  <si>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</si>
  <si>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</si>
  <si>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</si>
  <si>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</si>
  <si>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</si>
  <si>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</si>
  <si>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</si>
  <si>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</si>
  <si>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</si>
  <si>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</si>
  <si>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</si>
  <si>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</si>
  <si>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</si>
  <si>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</si>
  <si>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</si>
  <si>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</si>
  <si>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</si>
  <si>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</si>
  <si>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</si>
  <si>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</si>
  <si>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</si>
  <si>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</si>
  <si>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</si>
  <si>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</si>
  <si>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</si>
  <si>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</si>
  <si>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</si>
  <si>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</si>
  <si>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</si>
  <si>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</si>
  <si>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</si>
  <si>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</si>
  <si>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</si>
  <si>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</si>
  <si>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</si>
  <si>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</si>
  <si>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</si>
  <si>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</si>
  <si>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</si>
  <si>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</si>
  <si>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</si>
  <si>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</si>
  <si>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</si>
  <si>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</si>
  <si>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</si>
  <si>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</si>
  <si>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</si>
  <si>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</si>
  <si>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</si>
  <si>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</si>
  <si>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</si>
  <si>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</si>
  <si>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</si>
  <si>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</si>
  <si>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</si>
  <si>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</si>
  <si>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</si>
  <si>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</si>
  <si>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</si>
  <si>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</si>
  <si>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</si>
  <si>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</si>
  <si>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</si>
  <si>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</si>
  <si>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</si>
  <si>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</si>
  <si>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</si>
  <si>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</si>
  <si>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</si>
  <si>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</si>
  <si>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</si>
  <si>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</si>
  <si>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</si>
  <si>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</si>
  <si>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</si>
  <si>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</si>
  <si>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</si>
  <si>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</si>
  <si>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</si>
  <si>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</si>
  <si>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</si>
  <si>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</si>
  <si>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</si>
  <si>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</si>
  <si>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</si>
  <si>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</si>
  <si>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</si>
  <si>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</si>
  <si>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</si>
  <si>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</si>
  <si>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</si>
  <si>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</si>
  <si>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</si>
  <si>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</si>
  <si>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</si>
  <si>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</si>
  <si>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</si>
  <si>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</si>
  <si>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</si>
  <si>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</si>
  <si>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</si>
  <si>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</si>
  <si>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</si>
  <si>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</si>
  <si>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</si>
  <si>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</si>
  <si>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</si>
  <si>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</si>
  <si>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</si>
  <si>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</si>
  <si>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</si>
  <si>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</si>
  <si>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</si>
  <si>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</si>
  <si>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</si>
  <si>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</si>
  <si>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</si>
  <si>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</si>
  <si>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</si>
  <si>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</si>
  <si>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</si>
  <si>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</si>
  <si>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</si>
  <si>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</si>
  <si>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</si>
  <si>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</si>
  <si>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</si>
  <si>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</si>
  <si>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</si>
  <si>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</si>
  <si>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</si>
  <si>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</si>
  <si>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</si>
  <si>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</si>
  <si>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</si>
  <si>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</si>
  <si>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</si>
  <si>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</si>
  <si>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</si>
  <si>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</si>
  <si>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</si>
  <si>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</si>
  <si>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</si>
  <si>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</si>
  <si>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</si>
  <si>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</si>
  <si>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</si>
  <si>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</si>
  <si>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</si>
  <si>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</si>
  <si>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</si>
  <si>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</si>
  <si>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</si>
  <si>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</si>
  <si>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</si>
  <si>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</si>
  <si>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</si>
  <si>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</si>
  <si>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</si>
  <si>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</si>
  <si>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</si>
  <si>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</si>
  <si>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</si>
  <si>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</si>
  <si>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</si>
  <si>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</si>
  <si>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</si>
  <si>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</si>
  <si>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</si>
  <si>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</si>
  <si>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</si>
  <si>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</si>
  <si>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</si>
  <si>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</si>
  <si>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</si>
  <si>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</si>
  <si>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</si>
  <si>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</si>
  <si>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</si>
  <si>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</si>
  <si>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</si>
  <si>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</si>
  <si>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</si>
  <si>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</si>
  <si>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</si>
  <si>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</si>
  <si>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</si>
  <si>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</si>
  <si>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</si>
  <si>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</si>
  <si>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</si>
  <si>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</si>
  <si>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</si>
  <si>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</si>
  <si>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</si>
  <si>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</si>
  <si>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</si>
  <si>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</si>
  <si>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</si>
  <si>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</si>
  <si>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</si>
  <si>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</si>
  <si>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</si>
  <si>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</si>
  <si>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</si>
  <si>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</si>
  <si>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</si>
  <si>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</si>
  <si>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</si>
  <si>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</si>
  <si>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</si>
  <si>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</si>
  <si>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</si>
  <si>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</si>
  <si>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</si>
  <si>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</si>
  <si>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</si>
  <si>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</si>
  <si>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</si>
  <si>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</si>
  <si>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</si>
  <si>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</si>
  <si>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</si>
  <si>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</si>
  <si>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</si>
  <si>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</si>
  <si>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</si>
  <si>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</si>
  <si>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</si>
  <si>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</si>
  <si>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</si>
  <si>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</si>
  <si>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</si>
  <si>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</si>
  <si>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</si>
  <si>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</si>
  <si>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</si>
  <si>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</si>
  <si>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</si>
  <si>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</si>
  <si>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</si>
  <si>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</si>
  <si>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</si>
  <si>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</si>
  <si>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</si>
  <si>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</si>
  <si>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</si>
  <si>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</si>
  <si>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</si>
  <si>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</si>
  <si>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</si>
  <si>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</si>
  <si>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</si>
  <si>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</si>
  <si>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</si>
  <si>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</si>
  <si>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</si>
  <si>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</si>
  <si>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</si>
  <si>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</si>
  <si>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</si>
  <si>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</si>
  <si>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</si>
  <si>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</si>
  <si>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</si>
  <si>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</si>
  <si>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</si>
  <si>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</si>
  <si>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</si>
  <si>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</si>
  <si>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</si>
  <si>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</si>
  <si>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</si>
  <si>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</si>
  <si>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</si>
  <si>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</si>
  <si>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</si>
  <si>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</si>
  <si>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</si>
  <si>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</si>
  <si>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</si>
  <si>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</si>
  <si>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</si>
  <si>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</si>
  <si>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</si>
  <si>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</si>
  <si>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</si>
  <si>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</si>
  <si>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</si>
  <si>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</si>
  <si>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</si>
  <si>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</si>
  <si>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</si>
  <si>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</si>
  <si>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</si>
  <si>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</si>
  <si>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</si>
  <si>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</si>
  <si>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</si>
  <si>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</si>
  <si>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</si>
  <si>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</si>
  <si>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</si>
  <si>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</si>
  <si>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</si>
  <si>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</si>
  <si>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</si>
  <si>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</si>
  <si>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</si>
  <si>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</si>
  <si>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</si>
  <si>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</si>
  <si>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</si>
  <si>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</si>
  <si>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</si>
  <si>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</si>
  <si>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</si>
  <si>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</si>
  <si>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</si>
  <si>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</si>
  <si>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</si>
  <si>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</si>
  <si>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</si>
  <si>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</si>
  <si>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</si>
  <si>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</si>
  <si>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</si>
  <si>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</si>
  <si>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</si>
  <si>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</si>
  <si>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</si>
  <si>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</si>
  <si>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</si>
  <si>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</si>
  <si>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</si>
  <si>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</si>
  <si>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</si>
  <si>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</si>
  <si>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</si>
  <si>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</si>
  <si>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</si>
  <si>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</si>
  <si>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</si>
  <si>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</si>
  <si>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</si>
  <si>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</si>
  <si>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</si>
  <si>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</si>
  <si>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</si>
  <si>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</si>
  <si>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</si>
  <si>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</si>
  <si>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</si>
  <si>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</si>
  <si>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</si>
  <si>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</si>
  <si>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</si>
  <si>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</si>
  <si>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</si>
  <si>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</si>
  <si>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</si>
  <si>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</si>
  <si>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</si>
  <si>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</si>
  <si>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</si>
  <si>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</si>
  <si>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</si>
  <si>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</si>
  <si>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</si>
  <si>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</si>
  <si>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</si>
  <si>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</si>
  <si>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</si>
  <si>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</si>
  <si>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</si>
  <si>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</si>
  <si>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</si>
  <si>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</si>
  <si>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</si>
  <si>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</si>
  <si>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</si>
  <si>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</si>
  <si>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</si>
  <si>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</si>
  <si>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</si>
  <si>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</si>
  <si>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</si>
  <si>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</si>
  <si>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</si>
  <si>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</si>
  <si>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</si>
  <si>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</si>
  <si>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</si>
  <si>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</si>
  <si>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</si>
  <si>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</si>
  <si>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</si>
  <si>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</si>
  <si>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</si>
  <si>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</si>
  <si>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</si>
  <si>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</si>
  <si>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</si>
  <si>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</si>
  <si>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</si>
  <si>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</si>
  <si>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</si>
  <si>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</si>
  <si>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</si>
  <si>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</si>
  <si>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</si>
  <si>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</si>
  <si>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</si>
  <si>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</si>
  <si>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</si>
  <si>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</si>
  <si>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</si>
  <si>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</si>
  <si>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</si>
  <si>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</si>
  <si>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</si>
  <si>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</si>
  <si>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</si>
  <si>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</si>
  <si>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</si>
  <si>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</si>
  <si>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</si>
  <si>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</si>
  <si>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</si>
  <si>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</si>
  <si>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</si>
  <si>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</si>
  <si>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</si>
  <si>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</si>
  <si>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</si>
  <si>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</si>
  <si>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</si>
  <si>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</si>
  <si>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</si>
  <si>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</si>
  <si>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</si>
  <si>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</si>
  <si>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</si>
  <si>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</si>
  <si>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</si>
  <si>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</si>
  <si>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</si>
  <si>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</si>
  <si>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</si>
  <si>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</si>
  <si>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</si>
  <si>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</si>
  <si>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</si>
  <si>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</si>
  <si>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</si>
  <si>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</si>
  <si>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</si>
  <si>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</si>
  <si>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</si>
  <si>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</si>
  <si>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</si>
  <si>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</si>
  <si>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</si>
  <si>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</si>
  <si>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</si>
  <si>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</si>
  <si>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</si>
  <si>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</si>
  <si>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</si>
  <si>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</si>
  <si>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</si>
  <si>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</si>
  <si>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</si>
  <si>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</si>
  <si>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</si>
  <si>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</si>
  <si>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</si>
  <si>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</si>
  <si>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</si>
  <si>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</si>
  <si>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</si>
  <si>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</si>
  <si>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</si>
  <si>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</si>
  <si>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</si>
  <si>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</si>
  <si>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</si>
  <si>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</si>
  <si>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</si>
  <si>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</si>
  <si>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</si>
  <si>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</si>
  <si>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</si>
  <si>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</si>
  <si>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</si>
  <si>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</si>
  <si>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</si>
  <si>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</si>
  <si>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</si>
  <si>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</si>
  <si>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</si>
  <si>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</si>
  <si>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</si>
  <si>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</si>
  <si>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</si>
  <si>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</si>
  <si>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</si>
  <si>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</si>
  <si>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</si>
  <si>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</si>
  <si>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</si>
  <si>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</si>
  <si>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</si>
  <si>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</si>
  <si>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</si>
  <si>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</si>
  <si>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</si>
  <si>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</si>
  <si>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</si>
  <si>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</si>
  <si>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</si>
  <si>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</si>
  <si>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</si>
  <si>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</si>
  <si>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</si>
  <si>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</si>
  <si>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</si>
  <si>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</si>
  <si>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</si>
  <si>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</si>
  <si>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</si>
  <si>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</si>
  <si>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</si>
  <si>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</si>
  <si>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</si>
  <si>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</si>
  <si>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</si>
  <si>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</si>
  <si>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</si>
  <si>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</si>
  <si>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</si>
  <si>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</si>
  <si>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</si>
  <si>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</si>
  <si>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</si>
  <si>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</si>
  <si>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</si>
  <si>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</si>
  <si>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</si>
  <si>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</si>
  <si>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</si>
  <si>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</si>
  <si>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</si>
  <si>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</si>
  <si>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</si>
  <si>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</si>
  <si>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</si>
  <si>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</si>
  <si>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</si>
  <si>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</si>
  <si>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</si>
  <si>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</si>
  <si>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</si>
  <si>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</si>
  <si>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</si>
  <si>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</si>
  <si>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</si>
  <si>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</si>
  <si>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</si>
  <si>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</si>
  <si>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</si>
  <si>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</si>
  <si>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</si>
  <si>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</si>
  <si>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</si>
  <si>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</si>
  <si>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</si>
  <si>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</si>
  <si>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</si>
  <si>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</si>
  <si>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</si>
  <si>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</si>
  <si>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</si>
  <si>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</si>
  <si>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</si>
  <si>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</si>
  <si>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</si>
  <si>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</si>
  <si>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</si>
  <si>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</si>
  <si>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</si>
  <si>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</si>
  <si>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</si>
  <si>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</si>
  <si>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</si>
  <si>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</si>
  <si>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</si>
  <si>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</si>
  <si>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</si>
  <si>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</si>
  <si>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</si>
  <si>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</si>
  <si>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</si>
  <si>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</si>
  <si>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</si>
  <si>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</si>
  <si>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</si>
  <si>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</si>
  <si>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</si>
  <si>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</si>
  <si>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</si>
  <si>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</si>
  <si>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</si>
  <si>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</si>
  <si>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</si>
  <si>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</si>
  <si>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</si>
  <si>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</si>
  <si>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</si>
  <si>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</si>
  <si>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</si>
  <si>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</si>
  <si>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</si>
  <si>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</si>
  <si>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</si>
  <si>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</si>
  <si>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</si>
  <si>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</si>
  <si>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</si>
  <si>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</si>
  <si>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</si>
  <si>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</si>
  <si>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</si>
  <si>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</si>
  <si>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</si>
  <si>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</si>
  <si>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</si>
  <si>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</si>
  <si>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</si>
  <si>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</si>
  <si>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</si>
  <si>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</si>
  <si>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</si>
  <si>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</si>
  <si>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</si>
  <si>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</si>
  <si>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</si>
  <si>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</si>
  <si>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</si>
  <si>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</si>
  <si>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</si>
  <si>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</si>
  <si>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</si>
  <si>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</si>
  <si>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</si>
  <si>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</si>
  <si>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</si>
  <si>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</si>
  <si>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</si>
  <si>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</si>
  <si>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</si>
  <si>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</si>
  <si>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</si>
  <si>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</si>
  <si>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</si>
  <si>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</si>
  <si>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</si>
  <si>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</si>
  <si>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</si>
  <si>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</si>
  <si>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</si>
  <si>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</si>
  <si>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</si>
  <si>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</si>
  <si>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</si>
  <si>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</si>
  <si>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</si>
  <si>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</si>
  <si>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</si>
  <si>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</si>
  <si>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</si>
  <si>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</si>
  <si>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</si>
  <si>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</si>
  <si>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</si>
  <si>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</si>
  <si>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</si>
  <si>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</si>
  <si>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</si>
  <si>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</si>
  <si>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</si>
  <si>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</si>
  <si>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</si>
  <si>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</si>
  <si>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</si>
  <si>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</si>
  <si>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</si>
  <si>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</si>
  <si>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</si>
  <si>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</si>
  <si>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</si>
  <si>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</si>
  <si>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</si>
  <si>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</si>
  <si>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</si>
  <si>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</si>
  <si>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</si>
  <si>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</si>
  <si>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</si>
  <si>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</si>
  <si>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</si>
  <si>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</si>
  <si>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</si>
  <si>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</si>
  <si>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</si>
  <si>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</si>
  <si>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</si>
  <si>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</si>
  <si>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</si>
  <si>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</si>
  <si>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</si>
  <si>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</si>
  <si>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</si>
  <si>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</si>
  <si>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</si>
  <si>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</si>
  <si>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</si>
  <si>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</si>
  <si>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</si>
  <si>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</si>
  <si>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</si>
  <si>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</si>
  <si>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</si>
  <si>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</si>
  <si>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</si>
  <si>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</si>
  <si>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</si>
  <si>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</si>
  <si>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</si>
  <si>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</si>
  <si>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</si>
  <si>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</si>
  <si>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</si>
  <si>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</si>
  <si>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</si>
  <si>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</si>
  <si>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</si>
  <si>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</si>
  <si>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</si>
  <si>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</si>
  <si>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</si>
  <si>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</si>
  <si>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</si>
  <si>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</si>
  <si>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</si>
  <si>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</si>
  <si>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</si>
  <si>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</si>
  <si>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</si>
  <si>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</si>
  <si>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</si>
  <si>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</si>
  <si>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</si>
  <si>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</si>
  <si>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</si>
  <si>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</si>
  <si>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</si>
  <si>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</si>
  <si>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</si>
  <si>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</si>
  <si>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</si>
  <si>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</si>
  <si>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</si>
  <si>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</si>
  <si>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</si>
  <si>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</si>
  <si>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</si>
  <si>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</si>
  <si>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</si>
  <si>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</si>
  <si>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</si>
  <si>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</si>
  <si>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</si>
  <si>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</si>
  <si>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</si>
  <si>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</si>
  <si>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</si>
  <si>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</si>
  <si>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</si>
  <si>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</si>
  <si>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</si>
  <si>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</si>
  <si>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</si>
  <si>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</si>
  <si>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</si>
  <si>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</si>
  <si>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</si>
  <si>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</si>
  <si>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</si>
  <si>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</si>
  <si>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</si>
  <si>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</si>
  <si>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</si>
  <si>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</si>
  <si>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</si>
  <si>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</si>
  <si>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</si>
  <si>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</si>
  <si>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</si>
  <si>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</si>
  <si>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</si>
  <si>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</si>
  <si>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</si>
  <si>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</si>
  <si>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</si>
  <si>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</si>
  <si>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</si>
  <si>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</si>
  <si>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</si>
  <si>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</si>
  <si>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</si>
  <si>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</si>
  <si>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</si>
  <si>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</si>
  <si>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</si>
  <si>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</si>
  <si>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</si>
  <si>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</si>
  <si>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</si>
  <si>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</si>
  <si>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</si>
  <si>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</si>
  <si>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</si>
  <si>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</si>
  <si>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</si>
  <si>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</si>
  <si>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</si>
  <si>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</si>
  <si>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</si>
  <si>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</si>
  <si>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</si>
  <si>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</si>
  <si>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</si>
  <si>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</si>
  <si>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</si>
  <si>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</si>
  <si>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</si>
  <si>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</si>
  <si>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</si>
  <si>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</si>
  <si>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</si>
  <si>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</si>
  <si>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</si>
  <si>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</si>
  <si>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</si>
  <si>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</si>
  <si>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</si>
  <si>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</si>
  <si>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</si>
  <si>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</si>
  <si>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</si>
  <si>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</si>
  <si>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</si>
  <si>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</si>
  <si>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</si>
  <si>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</si>
  <si>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</si>
  <si>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</si>
  <si>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</si>
  <si>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</si>
  <si>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</si>
  <si>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</si>
  <si>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</si>
  <si>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</si>
  <si>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</si>
  <si>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</si>
  <si>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</si>
  <si>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</si>
  <si>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</si>
  <si>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</si>
  <si>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</si>
  <si>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</si>
  <si>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</si>
  <si>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</si>
  <si>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</si>
  <si>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</si>
  <si>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</si>
  <si>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</si>
  <si>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</si>
  <si>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</si>
  <si>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</si>
  <si>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</si>
  <si>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</si>
  <si>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</si>
  <si>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</si>
  <si>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</si>
  <si>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</si>
  <si>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</si>
  <si>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</si>
  <si>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</si>
  <si>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</si>
  <si>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</si>
  <si>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</si>
  <si>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</si>
  <si>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</si>
  <si>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</si>
  <si>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</si>
  <si>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</si>
  <si>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</si>
  <si>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</si>
  <si>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</si>
  <si>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</si>
  <si>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</si>
  <si>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</si>
  <si>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</si>
  <si>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</si>
  <si>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</si>
  <si>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</si>
  <si>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</si>
  <si>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</si>
  <si>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</si>
  <si>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</si>
  <si>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</si>
  <si>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</si>
  <si>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</si>
  <si>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</si>
  <si>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</si>
  <si>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</si>
  <si>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</si>
  <si>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</si>
  <si>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</si>
  <si>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</si>
  <si>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</si>
  <si>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</si>
  <si>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</si>
  <si>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</si>
  <si>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</si>
  <si>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</si>
  <si>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</si>
  <si>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</si>
  <si>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</si>
  <si>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</si>
  <si>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</si>
  <si>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</si>
  <si>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</si>
  <si>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</si>
  <si>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</si>
  <si>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</si>
  <si>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</si>
  <si>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</si>
  <si>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</si>
  <si>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</si>
  <si>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</si>
  <si>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</si>
  <si>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</si>
  <si>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</si>
  <si>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</si>
  <si>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</si>
  <si>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</si>
  <si>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</si>
  <si>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</si>
  <si>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</si>
  <si>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</si>
  <si>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</si>
  <si>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</si>
  <si>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</si>
  <si>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</si>
  <si>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</si>
  <si>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</si>
  <si>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</si>
  <si>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</si>
  <si>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</si>
  <si>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</si>
  <si>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</si>
  <si>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</si>
  <si>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</si>
  <si>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</si>
  <si>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</si>
  <si>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</si>
  <si>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</si>
  <si>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</si>
  <si>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</si>
  <si>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</si>
  <si>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</si>
  <si>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</si>
  <si>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</si>
  <si>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</si>
  <si>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</si>
  <si>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</si>
  <si>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</si>
  <si>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</si>
  <si>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</si>
  <si>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</si>
  <si>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</si>
  <si>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</si>
  <si>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</si>
  <si>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</si>
  <si>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</si>
  <si>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</si>
  <si>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</si>
  <si>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</si>
  <si>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</si>
  <si>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</si>
  <si>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</si>
  <si>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</si>
  <si>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</si>
  <si>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</si>
  <si>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</si>
  <si>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</si>
  <si>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</si>
  <si>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</si>
  <si>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</si>
  <si>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</si>
  <si>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</si>
  <si>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</si>
  <si>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</si>
  <si>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</si>
  <si>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</si>
  <si>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</si>
  <si>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</si>
  <si>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</si>
  <si>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</si>
  <si>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</si>
  <si>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</si>
  <si>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</si>
  <si>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</si>
  <si>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</si>
  <si>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</si>
  <si>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</si>
  <si>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</si>
  <si>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</si>
  <si>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</si>
  <si>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</si>
  <si>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</si>
  <si>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</si>
  <si>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</si>
  <si>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</si>
  <si>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</si>
  <si>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</si>
  <si>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</si>
  <si>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</si>
  <si>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</si>
  <si>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</si>
  <si>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</si>
  <si>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</si>
  <si>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</si>
  <si>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</si>
  <si>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</si>
  <si>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</si>
  <si>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</si>
  <si>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</si>
  <si>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</si>
  <si>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</si>
  <si>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</si>
  <si>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</si>
  <si>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</si>
  <si>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</si>
  <si>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</si>
  <si>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</si>
  <si>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</si>
  <si>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</si>
  <si>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</si>
  <si>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</si>
  <si>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</si>
  <si>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</si>
  <si>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</si>
  <si>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</si>
  <si>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</si>
  <si>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</si>
  <si>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</si>
  <si>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</si>
  <si>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</si>
  <si>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</si>
  <si>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</si>
  <si>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</si>
  <si>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</si>
  <si>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</si>
  <si>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</si>
  <si>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</si>
  <si>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</si>
  <si>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</si>
  <si>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</si>
  <si>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</si>
  <si>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</si>
  <si>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</si>
  <si>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</si>
  <si>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</si>
  <si>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</si>
  <si>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</si>
  <si>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</si>
  <si>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</si>
  <si>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</si>
  <si>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</si>
  <si>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</si>
  <si>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</si>
  <si>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</si>
  <si>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</si>
  <si>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</si>
  <si>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</si>
  <si>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</si>
  <si>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</si>
  <si>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</si>
  <si>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</si>
  <si>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</si>
  <si>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</si>
  <si>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</si>
  <si>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</si>
  <si>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</si>
  <si>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</si>
  <si>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</si>
  <si>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</si>
  <si>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</si>
  <si>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</si>
  <si>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</si>
  <si>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</si>
  <si>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</si>
  <si>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</si>
  <si>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</si>
  <si>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</si>
  <si>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</si>
  <si>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</si>
  <si>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</si>
  <si>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</si>
  <si>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</si>
  <si>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</si>
  <si>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</si>
  <si>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</si>
  <si>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</si>
  <si>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</si>
  <si>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</si>
  <si>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</si>
  <si>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</si>
  <si>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</si>
  <si>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</si>
  <si>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</si>
  <si>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</si>
  <si>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</si>
  <si>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</si>
  <si>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</si>
  <si>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</si>
  <si>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</si>
  <si>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</si>
  <si>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</si>
  <si>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</si>
  <si>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</si>
  <si>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</si>
  <si>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</si>
  <si>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</si>
  <si>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</si>
  <si>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</si>
  <si>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</si>
  <si>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</si>
  <si>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</si>
  <si>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</si>
  <si>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</si>
  <si>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</si>
  <si>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</si>
  <si>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</si>
  <si>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</si>
  <si>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</si>
  <si>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</si>
  <si>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</si>
  <si>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</si>
  <si>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</si>
  <si>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</si>
  <si>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</si>
  <si>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</si>
  <si>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</si>
  <si>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</si>
  <si>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</si>
  <si>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</si>
  <si>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</si>
  <si>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</si>
  <si>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</si>
  <si>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</si>
  <si>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</si>
  <si>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</si>
  <si>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</si>
  <si>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</si>
  <si>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</si>
  <si>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</si>
  <si>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</si>
  <si>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</si>
  <si>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</si>
  <si>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</si>
  <si>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</si>
  <si>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</si>
  <si>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</si>
  <si>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</si>
  <si>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</si>
  <si>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</si>
  <si>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</si>
  <si>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</si>
  <si>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</si>
  <si>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</si>
  <si>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</si>
  <si>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</si>
  <si>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</si>
  <si>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</si>
  <si>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</si>
  <si>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</si>
  <si>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</si>
  <si>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</si>
  <si>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</si>
  <si>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</si>
  <si>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</si>
  <si>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</si>
  <si>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</si>
  <si>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</si>
  <si>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</si>
  <si>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</si>
  <si>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</si>
  <si>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</si>
  <si>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</si>
  <si>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</si>
  <si>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</si>
  <si>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</si>
  <si>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</si>
  <si>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</si>
  <si>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</si>
  <si>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</si>
  <si>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</si>
  <si>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</si>
  <si>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</si>
  <si>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</si>
  <si>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</si>
  <si>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</si>
  <si>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</si>
  <si>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</si>
  <si>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</si>
  <si>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</si>
  <si>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</si>
  <si>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</si>
  <si>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</si>
  <si>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</si>
  <si>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</si>
  <si>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</si>
  <si>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</si>
  <si>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</si>
  <si>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</si>
  <si>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</si>
  <si>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</si>
  <si>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</si>
  <si>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</si>
  <si>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</si>
  <si>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</si>
  <si>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</si>
  <si>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</si>
  <si>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</si>
  <si>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</si>
  <si>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</si>
  <si>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</si>
  <si>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</si>
  <si>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</si>
  <si>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</si>
  <si>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</si>
  <si>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</si>
  <si>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</si>
  <si>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</si>
  <si>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</si>
  <si>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</si>
  <si>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</si>
  <si>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</si>
  <si>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</si>
  <si>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</si>
  <si>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</si>
  <si>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</si>
  <si>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</si>
  <si>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</si>
  <si>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</si>
  <si>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</si>
  <si>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</si>
  <si>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</si>
  <si>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</si>
  <si>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</si>
  <si>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</si>
  <si>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</si>
  <si>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</si>
  <si>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</si>
  <si>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</si>
  <si>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</si>
  <si>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</si>
  <si>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</si>
  <si>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</si>
  <si>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</si>
  <si>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</si>
  <si>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</si>
  <si>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</si>
  <si>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</si>
  <si>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</si>
  <si>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</si>
  <si>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</si>
  <si>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</si>
  <si>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</si>
  <si>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</si>
  <si>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</si>
  <si>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</si>
  <si>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</si>
  <si>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</si>
  <si>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</si>
  <si>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</si>
  <si>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</si>
  <si>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</si>
  <si>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</si>
  <si>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</si>
  <si>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</si>
  <si>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</si>
  <si>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</si>
  <si>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</si>
  <si>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</si>
  <si>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</si>
  <si>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</si>
  <si>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</si>
  <si>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</si>
  <si>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</si>
  <si>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</si>
  <si>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</si>
  <si>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</si>
  <si>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</si>
  <si>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</si>
  <si>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</si>
  <si>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</si>
  <si>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</si>
  <si>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</si>
  <si>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</si>
  <si>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</si>
  <si>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</si>
  <si>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</si>
  <si>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</si>
  <si>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</si>
  <si>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</si>
  <si>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</si>
  <si>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</si>
  <si>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</si>
  <si>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</si>
  <si>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</si>
  <si>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</si>
  <si>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</si>
  <si>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</si>
  <si>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</si>
  <si>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</si>
  <si>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</si>
  <si>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</si>
  <si>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</si>
  <si>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</si>
  <si>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</si>
  <si>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</si>
  <si>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</si>
  <si>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</si>
  <si>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</si>
  <si>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</si>
  <si>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</si>
  <si>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</si>
  <si>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</si>
  <si>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</si>
  <si>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</si>
  <si>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</si>
  <si>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</si>
  <si>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</si>
  <si>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</si>
  <si>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</si>
  <si>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</si>
  <si>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</si>
  <si>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</si>
  <si>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</si>
  <si>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</si>
  <si>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</si>
  <si>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</si>
  <si>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</si>
  <si>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</si>
  <si>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</si>
  <si>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</si>
  <si>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</si>
  <si>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</si>
  <si>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</si>
  <si>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</si>
  <si>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</si>
  <si>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</si>
  <si>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</si>
  <si>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</si>
  <si>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</si>
  <si>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</si>
  <si>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</si>
  <si>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</si>
  <si>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</si>
  <si>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</si>
  <si>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</si>
  <si>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</si>
  <si>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</si>
  <si>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</si>
  <si>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</si>
  <si>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</si>
  <si>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</si>
  <si>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</si>
  <si>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</si>
  <si>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</si>
  <si>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</si>
  <si>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</si>
  <si>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</si>
  <si>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</si>
  <si>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</si>
  <si>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</si>
  <si>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</si>
  <si>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</si>
  <si>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</si>
  <si>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</si>
  <si>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</si>
  <si>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</si>
  <si>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</si>
  <si>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</si>
  <si>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</si>
  <si>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</si>
  <si>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</si>
  <si>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</si>
  <si>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</si>
  <si>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</si>
  <si>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</si>
  <si>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</si>
  <si>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</si>
  <si>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</si>
  <si>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</si>
  <si>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</si>
  <si>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</si>
  <si>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</si>
  <si>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</si>
  <si>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</si>
  <si>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</si>
  <si>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</si>
  <si>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</si>
  <si>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</si>
  <si>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</si>
  <si>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</si>
  <si>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</si>
  <si>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</si>
  <si>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</si>
  <si>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</si>
  <si>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</si>
  <si>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</si>
  <si>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</si>
  <si>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</si>
  <si>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</si>
  <si>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</si>
  <si>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</si>
  <si>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</si>
  <si>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</si>
  <si>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</si>
  <si>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</si>
  <si>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</si>
  <si>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</si>
  <si>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</si>
  <si>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</si>
  <si>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</si>
  <si>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</si>
  <si>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</si>
  <si>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</si>
  <si>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</si>
  <si>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</si>
  <si>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</si>
  <si>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</si>
  <si>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</si>
  <si>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</si>
  <si>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</si>
  <si>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</si>
  <si>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</si>
  <si>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</si>
  <si>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</si>
  <si>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</si>
  <si>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</si>
  <si>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</si>
  <si>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</si>
  <si>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</si>
  <si>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</si>
  <si>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</si>
  <si>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</si>
  <si>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</si>
  <si>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</si>
  <si>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</si>
  <si>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</si>
  <si>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</si>
  <si>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</si>
  <si>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</si>
  <si>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</si>
  <si>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</si>
  <si>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</si>
  <si>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</si>
  <si>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</si>
  <si>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</si>
  <si>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</si>
  <si>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</si>
  <si>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</si>
  <si>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</si>
  <si>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</si>
  <si>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</si>
  <si>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</si>
  <si>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</si>
  <si>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</si>
  <si>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</si>
  <si>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</si>
  <si>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</si>
  <si>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</si>
  <si>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</si>
  <si>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</si>
  <si>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</si>
  <si>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</si>
  <si>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</si>
  <si>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</si>
  <si>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</si>
  <si>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</si>
  <si>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</si>
  <si>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</si>
  <si>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</si>
  <si>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</si>
  <si>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</si>
  <si>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</si>
  <si>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</si>
  <si>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</si>
  <si>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</si>
  <si>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</si>
  <si>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</si>
  <si>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</si>
  <si>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</si>
  <si>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</si>
  <si>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</si>
  <si>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</si>
  <si>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</si>
  <si>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</si>
  <si>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</si>
  <si>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</si>
  <si>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</si>
  <si>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</si>
  <si>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</si>
  <si>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</si>
  <si>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</si>
  <si>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</si>
  <si>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</si>
  <si>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</si>
  <si>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</si>
  <si>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</si>
  <si>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</si>
  <si>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</si>
  <si>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</si>
  <si>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</si>
  <si>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</si>
  <si>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</si>
  <si>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</si>
  <si>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</si>
  <si>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</si>
  <si>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</si>
  <si>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</si>
  <si>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</si>
  <si>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</si>
  <si>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</si>
  <si>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</si>
  <si>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</si>
  <si>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</si>
  <si>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</si>
  <si>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</si>
  <si>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</si>
  <si>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</si>
  <si>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</si>
  <si>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</si>
  <si>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</si>
  <si>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</si>
  <si>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</si>
  <si>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</si>
  <si>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</si>
  <si>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</si>
  <si>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</si>
  <si>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</si>
  <si>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</si>
  <si>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</si>
  <si>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</si>
  <si>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</si>
  <si>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</si>
  <si>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</si>
  <si>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</si>
  <si>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</si>
  <si>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</si>
  <si>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</si>
  <si>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</si>
  <si>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</si>
  <si>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</si>
  <si>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</si>
  <si>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</si>
  <si>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</si>
  <si>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</si>
  <si>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</si>
  <si>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</si>
  <si>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</si>
  <si>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</si>
  <si>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</si>
  <si>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</si>
  <si>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</si>
  <si>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</si>
  <si>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</si>
  <si>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</si>
  <si>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</si>
  <si>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</si>
  <si>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</si>
  <si>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</si>
  <si>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</si>
  <si>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</si>
  <si>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</si>
  <si>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</si>
  <si>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</si>
  <si>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</si>
  <si>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</si>
  <si>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</si>
  <si>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</si>
  <si>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</si>
  <si>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</si>
  <si>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</si>
  <si>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</si>
  <si>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</si>
  <si>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</si>
  <si>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</si>
  <si>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</si>
  <si>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</si>
  <si>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</si>
  <si>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</si>
  <si>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</si>
  <si>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</si>
  <si>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</si>
  <si>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</si>
  <si>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</si>
  <si>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</si>
  <si>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</si>
  <si>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</si>
  <si>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</si>
  <si>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</si>
  <si>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</si>
  <si>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</si>
  <si>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</si>
  <si>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</si>
  <si>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</si>
  <si>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</si>
  <si>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</si>
  <si>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</si>
  <si>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</si>
  <si>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</si>
  <si>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</si>
  <si>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</si>
  <si>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</si>
  <si>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</si>
  <si>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</si>
  <si>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</si>
  <si>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</si>
  <si>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</si>
  <si>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</si>
  <si>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</si>
  <si>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</si>
  <si>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</si>
  <si>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</si>
  <si>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</si>
  <si>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</si>
  <si>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</si>
  <si>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</si>
  <si>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</si>
  <si>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</si>
  <si>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</si>
  <si>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</si>
  <si>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</si>
  <si>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</si>
  <si>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</si>
  <si>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</si>
  <si>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</si>
  <si>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</si>
  <si>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</si>
  <si>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</si>
  <si>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</si>
  <si>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</si>
  <si>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</si>
  <si>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</si>
  <si>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</si>
  <si>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</si>
  <si>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</si>
  <si>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</si>
  <si>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</si>
  <si>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</si>
  <si>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</si>
  <si>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</si>
  <si>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</si>
  <si>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</si>
  <si>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</si>
  <si>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</si>
  <si>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</si>
  <si>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</si>
  <si>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</si>
  <si>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</si>
  <si>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</si>
  <si>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</si>
  <si>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</si>
  <si>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</si>
  <si>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</si>
  <si>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</si>
  <si>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</si>
  <si>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</si>
  <si>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</si>
  <si>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</si>
  <si>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</si>
  <si>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</si>
  <si>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</si>
  <si>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</si>
  <si>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</si>
  <si>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</si>
  <si>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</si>
  <si>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</si>
  <si>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</si>
  <si>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</si>
  <si>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</si>
  <si>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</si>
  <si>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</si>
  <si>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</si>
  <si>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</si>
  <si>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</si>
  <si>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</si>
  <si>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</si>
  <si>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</si>
  <si>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</si>
  <si>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</si>
  <si>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</si>
  <si>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</si>
  <si>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</si>
  <si>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</si>
  <si>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</si>
  <si>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</si>
  <si>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</si>
  <si>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</si>
  <si>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</si>
  <si>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</si>
  <si>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</si>
  <si>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</si>
  <si>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</si>
  <si>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</si>
  <si>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</si>
  <si>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</si>
  <si>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PCM-20251017-00000153</t>
  </si>
  <si>
    <t>Site located at Salwa Border,security refused to allow the team to enter site. Saudi coordinator involved to check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</si>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</sst>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2">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284.77155775462597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4.2762452546230634</v>
      </c>
      <c r="H3" s="141">
        <v>45943.437488425923</v>
      </c>
      <c r="I3" s="139" t="str">
        <f>IFERROR(VLOOKUP(D3,DB!A:F,6,0),"")</f>
        <v>Generator-SG</v>
      </c>
      <c r="J3" s="62" t="str">
        <f>IFERROR(VLOOKUP(D3,DB!A:G,7,0),"")</f>
        <v>Vandalized</v>
      </c>
      <c r="K3" s="143" t="s">
        <v>38967</v>
      </c>
      <c r="L3" s="144" t="str">
        <f>IFERROR(VLOOKUP(D3,DB!A:I,9,0),"")</f>
        <v>Latis</v>
      </c>
      <c r="M3" s="67"/>
      <c r="N3" s="67"/>
      <c r="O3" s="67"/>
    </row>
    <row r="4" spans="1:15" ht="33" customHeight="1">
      <c r="A4" s="138" t="s">
        <v>38968</v>
      </c>
      <c r="B4" s="139" t="str">
        <f>IFERROR(VLOOKUP(D4,DB!A:K,11,0),"")</f>
        <v>R1</v>
      </c>
      <c r="C4" s="139">
        <v>1</v>
      </c>
      <c r="D4" s="139" t="s">
        <v>21468</v>
      </c>
      <c r="E4" s="140" t="s">
        <v>38964</v>
      </c>
      <c r="F4" s="158">
        <v>45947.098391203705</v>
      </c>
      <c r="G4" s="170">
        <f ca="1">IFERROR(NOW()-F4,"")</f>
        <v>0.62159247684758157</v>
      </c>
      <c r="H4" s="141">
        <v>45947.090624999997</v>
      </c>
      <c r="I4" s="139" t="str">
        <f>IFERROR(VLOOKUP(D4,DB!A:F,6,0),"")</f>
        <v>Generator-SG</v>
      </c>
      <c r="J4" s="139" t="str">
        <f>IFERROR(VLOOKUP(D4,DB!A:G,7,0),"")</f>
        <v>Vandalized</v>
      </c>
      <c r="K4" s="143" t="s">
        <v>38969</v>
      </c>
      <c r="L4" s="144" t="str">
        <f>IFERROR(VLOOKUP(D4,DB!A:I,9,0),"")</f>
        <v>Latis</v>
      </c>
      <c r="M4" s="67"/>
    </row>
    <row r="5" spans="1:15" ht="15" customHeight="1">
      <c r="A5" s="138"/>
      <c r="B5" s="139" t="str">
        <f>IFERROR(VLOOKUP(D5,DB!A:K,11,0),"")</f>
        <v/>
      </c>
      <c r="C5" s="139"/>
      <c r="D5" s="139"/>
      <c r="E5" s="140"/>
      <c r="F5" s="141"/>
      <c r="G5" s="142">
        <f ca="1">IFERROR(NOW()-F5,"")</f>
        <v>45947.719983680552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45947.719983680552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45947.719983680552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45947.719983680552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45947.719983680552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45947.719983680552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45947.719983680552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45947.719983680552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45947.719983680552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45947.719983680552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45947.719983680552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45947.719983680552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45947.719983680552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45947.719983680552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45947.719983680552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45947.719983680552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45947.719983680552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45947.719983680552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45947.719983680552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45947.719983680552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45947.719983680552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45947.719983680552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45947.719983680552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45947.719983680552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45947.719983680552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45947.719983680552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45947.719983680552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45947.719983680552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45947.719983680552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45947.719983680552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45947.719983680552</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45947.719983680552</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45947.719983680552</v>
      </c>
      <c r="H37" s="141"/>
      <c r="I37" s="139" t="str">
        <f>IFERROR(VLOOKUP(D37,DB!A:F,6,0),"")</f>
        <v/>
      </c>
      <c r="J37" s="139" t="str">
        <f>IFERROR(VLOOKUP(D37,DB!A:G,7,0),"")</f>
        <v/>
      </c>
      <c r="K37" s="143"/>
      <c r="L37" s="144" t="str">
        <f>IFERROR(VLOOKUP(D37,DB!A:I,9,0),"")</f>
        <v/>
      </c>
      <c r="M37" s="67"/>
    </row>
    <row r="38" spans="1:13" ht="15" customHeight="1">
      <c r="A38" s="138"/>
      <c r="B38" s="139" t="str">
        <f>IFERROR(VLOOKUP(D38,DB!A:K,11,0),"")</f>
        <v/>
      </c>
      <c r="C38" s="139"/>
      <c r="D38" s="139"/>
      <c r="E38" s="140"/>
      <c r="F38" s="141"/>
      <c r="G38" s="142">
        <f ca="1">IFERROR(NOW()-F38,"")</f>
        <v>45947.719983680552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45947.719983680552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45947.719983680552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45947.719983680552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45947.719983680552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45947.719983680552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45947.719983680552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45947.719983680552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45947.719983680552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45947.719983680552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45947.719983680552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45947.719983680552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45947.719983680552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45947.719983680552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45947.719983680552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45947.719983680552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45947.719983680552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45947.719983680552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45947.719983680552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45947.719983680552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45947.719983680552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45947.719983680552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45947.719983680552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45947.719983680552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45947.719983680552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45947.719983680552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45947.719983680552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45947.719983680552</v>
      </c>
      <c r="H65" s="141"/>
      <c r="I65" s="139" t="str">
        <f>IFERROR(VLOOKUP(D65,DB!A:F,6,0),"")</f>
        <v/>
      </c>
      <c r="J65" s="139" t="str">
        <f>IFERROR(VLOOKUP(D65,DB!A:G,7,0),"")</f>
        <v/>
      </c>
      <c r="K65" s="143"/>
      <c r="L65" s="144" t="str">
        <f>IFERROR(VLOOKUP(D65,DB!A:I,9,0),"")</f>
        <v/>
      </c>
    </row>
    <row r="66" spans="1:12" ht="15" customHeight="1">
      <c r="A66" s="160"/>
      <c r="B66" s="161" t="str">
        <f>IFERROR(VLOOKUP(D66,DB!A:K,11,0),"")</f>
        <v/>
      </c>
      <c r="C66" s="161"/>
      <c r="D66" s="161"/>
      <c r="E66" s="162"/>
      <c r="F66" s="163"/>
      <c r="G66" s="164">
        <f ca="1">IFERROR(NOW()-F66,"")</f>
        <v>45947.719983680552</v>
      </c>
      <c r="H66" s="163"/>
      <c r="I66" s="161" t="str">
        <f>IFERROR(VLOOKUP(D66,DB!A:F,6,0),"")</f>
        <v/>
      </c>
      <c r="J66" s="161" t="str">
        <f>IFERROR(VLOOKUP(D66,DB!A:G,7,0),"")</f>
        <v/>
      </c>
      <c r="K66" s="165"/>
      <c r="L66" s="166" t="str">
        <f>IFERROR(VLOOKUP(D66,DB!A:I,9,0),"")</f>
        <v/>
      </c>
    </row>
    <row r="67" spans="1:12" ht="15" customHeight="1">
      <c r="A67" s="138"/>
      <c r="B67" s="139" t="str">
        <f>IFERROR(VLOOKUP(D67,DB!A:K,11,0),"")</f>
        <v/>
      </c>
      <c r="C67" s="139"/>
      <c r="D67" s="139"/>
      <c r="E67" s="140"/>
      <c r="F67" s="141"/>
      <c r="G67" s="142">
        <f ca="1">IFERROR(NOW()-F67,"")</f>
        <v>45947.719983680552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45947.719983680552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45947.719983680552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45947.719983680552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45947.719983680552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45947.719983680552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45947.719983680552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45947.719983680552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45947.719983680552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45947.719983680552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45947.719983680552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45947.719983680552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45947.719983680552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45947.719983680552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45947.719983680552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45947.719983680552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45947.719983680552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45947.719983680552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45947.719983680552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45947.719983680552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45947.719983680552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45947.719983680552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45947.719983680552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45947.719983680552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45947.719983680552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45947.719983680552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45947.719983680552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45947.719983680552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45947.719983680552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45947.719983680552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45947.719983680552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45947.719983680552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45947.719983680552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45947.719983680552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45947.719983680552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45947.719983680552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45947.719983680552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45947.719983680552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45947.719983680552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45947.719983680552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45947.719983680552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45947.719983680552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45947.719983680552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45947.719983680552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45947.719983680552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45947.719983680552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45947.719983680552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45947.719983680552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45947.719983680552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45947.719983680552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45947.719983680552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45947.719983680552</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45947.719983680552</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45947.719983680552</v>
      </c>
      <c r="H120" s="141"/>
      <c r="I120" s="139" t="str">
        <f>IFERROR(VLOOKUP(D120,DB!A:F,6,0),"")</f>
        <v/>
      </c>
      <c r="J120" s="139" t="str">
        <f>IFERROR(VLOOKUP(D120,DB!A:G,7,0),"")</f>
        <v/>
      </c>
      <c r="K120" s="143"/>
      <c r="L120" s="144" t="str">
        <f>IFERROR(VLOOKUP(D120,DB!A:I,9,0),"")</f>
        <v/>
      </c>
    </row>
    <row r="121" spans="1:12" ht="15" customHeight="1">
      <c r="A121" s="138"/>
      <c r="B121" s="139" t="str">
        <f>IFERROR(VLOOKUP(D121,DB!A:K,11,0),"")</f>
        <v/>
      </c>
      <c r="C121" s="139"/>
      <c r="D121" s="139"/>
      <c r="E121" s="140"/>
      <c r="F121" s="141"/>
      <c r="G121" s="142">
        <f ca="1">IFERROR(NOW()-F121,"")</f>
        <v>45947.719983680552</v>
      </c>
      <c r="H121" s="141"/>
      <c r="I121" s="139" t="str">
        <f>IFERROR(VLOOKUP(D121,DB!A:F,6,0),"")</f>
        <v/>
      </c>
      <c r="J121" s="139" t="str">
        <f>IFERROR(VLOOKUP(D121,DB!A:G,7,0),"")</f>
        <v/>
      </c>
      <c r="K121" s="143"/>
      <c r="L121" s="144" t="str">
        <f>IFERROR(VLOOKUP(D121,DB!A:I,9,0),"")</f>
        <v/>
      </c>
    </row>
    <row r="122" spans="1:12" ht="15" customHeight="1">
      <c r="A122" s="160"/>
      <c r="B122" s="161" t="str">
        <f>IFERROR(VLOOKUP(D122,DB!A:K,11,0),"")</f>
        <v/>
      </c>
      <c r="C122" s="161"/>
      <c r="D122" s="161"/>
      <c r="E122" s="162"/>
      <c r="F122" s="163"/>
      <c r="G122" s="164">
        <f ca="1">IFERROR(NOW()-F122,"")</f>
        <v>45947.719983680552</v>
      </c>
      <c r="H122" s="163"/>
      <c r="I122" s="161" t="str">
        <f>IFERROR(VLOOKUP(D122,DB!A:F,6,0),"")</f>
        <v/>
      </c>
      <c r="J122" s="161" t="str">
        <f>IFERROR(VLOOKUP(D122,DB!A:G,7,0),"")</f>
        <v/>
      </c>
      <c r="K122" s="165"/>
      <c r="L122" s="166" t="str">
        <f>IFERROR(VLOOKUP(D122,DB!A:I,9,0),"")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140.99290034722071</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122.72014571759064</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3.2242082175871474</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45947.719983680552</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45947.719983680552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45947.719983680552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45947.719983680552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45947.719983680552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45947.719983680552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45947.719983680552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45947.719983680552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45947.719983680552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45947.719983680552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45947.719983680552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45947.719983680552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45947.719983680552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45947.719983680552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45947.719983680552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45947.719983680552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45947.719983680552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45947.719983680552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45947.719983680552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45947.719983680552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45947.719983680552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45947.719983680552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45947.719983680552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45947.719983680552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45947.719983680552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45947.719983680552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45947.719983680552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45947.719983680552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45947.719983680552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45947.719983680552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45947.719983680552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45947.719983680552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45947.719983680552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45947.719983680552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45947.719983680552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45947.719983680552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45947.719983680552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45947.719983680552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45947.719983680552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45947.719983680552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45947.719983680552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45947.719983680552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45947.719983680552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45947.719983680552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45947.719983680552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45947.719983680552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45947.719983680552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45947.719983680552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45947.719983680552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45947.719983680552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45947.719983680552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45947.719983680552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45947.719983680552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45947.719983680552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45947.719983680552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45947.719983680552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45947.719983680552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45947.719983680552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45947.719983680552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45947.719983680552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45947.719983680552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45947.719983680552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45947.719983680552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45947.719983680552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45947.719983680552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45947.719983680552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45947.719983680552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45947.719983680552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45947.719983680552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45947.719983680552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45947.719983680552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45947.719983680552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45947.719983680552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45947.719983680552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45947.719983680552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45947.719983680552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45947.719983680552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45947.719983680552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45947.719983680552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45947.719983680552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45947.719983680552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45947.719983680552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45947.719983680552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45947.719983680552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45947.719983680552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45947.719983680552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45947.719983680552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45947.719983680552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45947.719983680552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45947.719983680552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45947.719983680552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45947.719983680552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45947.719983680552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45947.719983680552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45947.719983680552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45947.719983680552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45947.719983680552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45947.719983680552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45947.719983680552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45947.719983680552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45947.719983680552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45947.719983680552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45947.719983680552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45947.719983680552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45947.719983680552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45947.719983680552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45947.719983680552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45947.719983680552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45947.719983680552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45947.719983680552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45947.719983680552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45947.719983680552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45947.719983680552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45947.719983680552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45947.719983680552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45947.719983680552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45947.719983680552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45947.719983680552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45947.719983680552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45947.719983680552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45947.719983680552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45947.719983680552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45947.719983680552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45947.719983680552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45947.719983680552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45947.719983680552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45947.719983680552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45947.719983680552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45947.719983680552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45947.719983680552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45947.719983680552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45947.719983680552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45947.719983680552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45947.719983680552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45947.719983680552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45947.719983680552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45947.719983680552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45947.719983680552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45947.719983680552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45947.719983680552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45947.719983680552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45947.719983680552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45947.719983680552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45947.719983680552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45947.719983680552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45947.719983680552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45947.719983680552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45947.719983680552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45947.719983680552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45947.719983680552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45947.719983680552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45947.719983680552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45947.719983680552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45947.719983680552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45947.719983680552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45947.719983680552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45947.719983680552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45947.719983680552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45947.719983680552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45947.719983680552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45947.719983680552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45947.719983680552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45947.719983680552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45947.719983680552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45947.719983680552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45947.719983680552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45947.719983680552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45947.719983680552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45947.719983680552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45947.719983680552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45947.719983680552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45947.719983680552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45947.719983680552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45947.719983680552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45947.719983680552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45947.719983680552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45947.719983680552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45947.719983680552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45947.719983680552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45947.719983680552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45947.719983680552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45947.719983680552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45947.719983680552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45947.719983680552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45947.719983680552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45947.719983680552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45947.719983680552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45947.719983680552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45947.719983680552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45947.719983680552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45947.719983680552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45947.719983680552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45947.719983680552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45947.719983680552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45947.719983680552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45947.719983680552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45947.719983680552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45947.719983680552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45947.719983680552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45947.719983680552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45947.719983680552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45947.719983680552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45947.719983680552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45947.719983680552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45947.719983680552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45947.719983680552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45947.719983680552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45947.719983680552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45947.719983680552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45947.719983680552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45947.719983680552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45947.719983680552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45947.719983680552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45947.719983680552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45947.719983680552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45947.719983680552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45947.719983680552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45947.719983680552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45947.719983680552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45947.719983680552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45947.719983680552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45947.719983680552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45947.719983680552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45947.719983680552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45947.719983680552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45947.719983680552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45947.719983680552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45947.719983680552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45947.719983680552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45947.719983680552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45947.719983680552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45947.719983680552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45947.719983680552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45947.719983680552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45947.719983680552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45947.719983680552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45947.719983680552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45947.719983680552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45947.719983680552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45947.719983680552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45947.719983680552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45947.719983680552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45947.719983680552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45947.719983680552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45947.719983680552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45947.719983680552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45947.719983680552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45947.719983680552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45947.719983680552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45947.719983680552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45947.719983680552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45947.719983680552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45947.719983680552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45947.719983680552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45947.719983680552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45947.719983680552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45947.719983680552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45947.719983680552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45947.719983680552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45947.719983680552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45947.719983680552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45947.719983680552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45947.719983680552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45947.719983680552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45947.719983680552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45947.719983680552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45947.719983680552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45947.719983680552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45947.719983680552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45947.719983680552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45947.719983680552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45947.719983680552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45947.719983680552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45947.719983680552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45947.719983680552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45947.719983680552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45947.719983680552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45947.719983680552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45947.719983680552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45947.719983680552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45947.719983680552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45947.719983680552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45947.719983680552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45947.719983680552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45947.719983680552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45947.719983680552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45947.719983680552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45947.719983680552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45947.719983680552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45947.719983680552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45947.719983680552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45947.719983680552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45947.719983680552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45947.719983680552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45947.719983680552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45947.719983680552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45947.719983680552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45947.719983680552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45947.719983680552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45947.719983680552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45947.719983680552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45947.719983680552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45947.719983680552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45947.719983680552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45947.719983680552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45947.719983680552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45947.719983680552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45947.719983680552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45947.719983680552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45947.719983680552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45947.719983680552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45947.719983680552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45947.719983680552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45947.719983680552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45947.719983680552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45947.719983680552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45947.719983680552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45947.719983680552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45947.719983680552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45947.719983680552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45947.719983680552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45947.719983680552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45947.719983680552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45947.719983680552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45947.719983680552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45947.719983680552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45947.719983680552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45947.719983680552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45947.719983680552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45947.719983680552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45947.719983680552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45947.719983680552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45947.719983680552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45947.719983680552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45947.719983680552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45947.719983680552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45947.719983680552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45947.719983680552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45947.719983680552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45947.719983680552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45947.719983680552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45947.719983680552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45947.719983680552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45947.719983680552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45947.719983680552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45947.719983680552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45947.719983680552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45947.719983680552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45947.719983680552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45947.719983680552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45947.719983680552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45947.719983680552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45947.719983680552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45947.719983680552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45947.719983680552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45947.719983680552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45947.719983680552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45947.719983680552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45947.719983680552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45947.719983680552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45947.719983680552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45947.719983680552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45947.719983680552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45947.719983680552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45947.719983680552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45947.719983680552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45947.719983680552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45947.719983680552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45947.719983680552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45947.719983680552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45947.719983680552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45947.719983680552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45947.719983680552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45947.719983680552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45947.719983680552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45947.719983680552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45947.719983680552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45947.719983680552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45947.719983680552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45947.719983680552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45947.719983680552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45947.719983680552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45947.719983680552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45947.719983680552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45947.719983680552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45947.719983680552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45947.719983680552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45947.719983680552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45947.719983680552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45947.719983680552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45947.719983680552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45947.719983680552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45947.719983680552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45947.719983680552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45947.719983680552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45947.719983680552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45947.719983680552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45947.719983680552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45947.719983680552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45947.719983680552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45947.719983680552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45947.719983680552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45947.719983680552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45947.719983680552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45947.719983680552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45947.719983680552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45947.719983680552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45947.719983680552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45947.719983680552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45947.719983680552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45947.719983680552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45947.719983680552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45947.719983680552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45947.719983680552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45947.719983680552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45947.719983680552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45947.719983680552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45947.719983680552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45947.719983680552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45947.719983680552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45947.719983680552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45947.719983680552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45947.719983680552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45947.719983680552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45947.719983680552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45947.719983680552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45947.719983680552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45947.719983680552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45947.719983680552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45947.719983680552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45947.719983680552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45947.719983680552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45947.719983680552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45947.719983680552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45947.719983680552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45947.719983680552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45947.719983680552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45947.719983680552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45947.719983680552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45947.719983680552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45947.719983680552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45947.719983680552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45947.719983680552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45947.719983680552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45947.719983680552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45947.719983680552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45947.719983680552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45947.719983680552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45947.719983680552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45947.719983680552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45947.719983680552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45947.719983680552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45947.719983680552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45947.719983680552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45947.719983680552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45947.719983680552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45947.719983680552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45947.719983680552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45947.719983680552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45947.719983680552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45947.719983680552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45947.719983680552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45947.719983680552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45947.719983680552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45947.719983680552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45947.719983680552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45947.719983680552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45947.719983680552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45947.719983680552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45947.719983680552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45947.719983680552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45947.719983680552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45947.719983680552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45947.719983680552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45947.719983680552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45947.719983680552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45947.719983680552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45947.719983680552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45947.719983680552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45947.719983680552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45947.719983680552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45947.719983680552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45947.719983680552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45947.719983680552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45947.719983680552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45947.719983680552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45947.719983680552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45947.719983680552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45947.719983680552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45947.719983680552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45947.719983680552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45947.719983680552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45947.719983680552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45947.719983680552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45947.719983680552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45947.719983680552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45947.719983680552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45947.719983680552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45947.719983680552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45947.719983680552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45947.719983680552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45947.719983680552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45947.719983680552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45947.719983680552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45947.719983680552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45947.719983680552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45947.719983680552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45947.719983680552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45947.719983680552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45947.719983680552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45947.719983680552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45947.719983680552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45947.719983680552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45947.719983680552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45947.719983680552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45947.719983680552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45947.719983680552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45947.719983680552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45947.719983680552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45947.719983680552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45947.719983680552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45947.719983680552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45947.719983680552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45947.719983680552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45947.719983680552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45947.719983680552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45947.719983680552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45947.719983680552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45947.719983680552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45947.719983680552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45947.719983680552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45947.719983680552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45947.719983680552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45947.719983680552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45947.719983680552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45947.719983680552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45947.719983680552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45947.719983680552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45947.719983680552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45947.719983680552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45947.719983680552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45947.719983680552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45947.719983680552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45947.719983680552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45947.719983680552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45947.719983680552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45947.719983680552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45947.719983680552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45947.719983680552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45947.719983680552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45947.719983680552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45947.719983680552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45947.719983680552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45947.719983680552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45947.719983680552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45947.719983680552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45947.719983680552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45947.719983680552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45947.719983680552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45947.719983680552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45947.719983680552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45947.719983680552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45947.719983680552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45947.719983680552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45947.719983680552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45947.719983680552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45947.719983680552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45947.719983680552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45947.719983680552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45947.719983680552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45947.719983680552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45947.719983680552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45947.719983680552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45947.719983680552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45947.719983680552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45947.719983680552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45947.719983680552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45947.719983680552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45947.719983680552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45947.719983680552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45947.719983680552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45947.719983680552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45947.719983680552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45947.719983680552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45947.719983680552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45947.719983680552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45947.719983680552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45947.719983680552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45947.719983680552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45947.719983680552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45947.719983680552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45947.719983680552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45947.719983680552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45947.719983680552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45947.719983680552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45947.719983680552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45947.719983680552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45947.719983680552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45947.719983680552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45947.719983680552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45947.719983680552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45947.719983680552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45947.719983680552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45947.719983680552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45947.719983680552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45947.719983680552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45947.719983680552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45947.719983680552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45947.719983680552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45947.719983680552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45947.719983680552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45947.719983680552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45947.719983680552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45947.719983680552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45947.719983680552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45947.719983680552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45947.719983680552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45947.719983680552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45947.719983680552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45947.719983680552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45947.719983680552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45947.719983680552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45947.719983680552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45947.719983680552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45947.719983680552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45947.719983680552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45947.719983680552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45947.719983680552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45947.719983680552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45947.719983680552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45947.719983680552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45947.719983680552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45947.719983680552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45947.719983680552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45947.719983680552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45947.719983680552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45947.719983680552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45947.719983680552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45947.719983680552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45947.719983680552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45947.719983680552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45947.719983680552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45947.719983680552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45947.719983680552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45947.719983680552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45947.719983680552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45947.719983680552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45947.719983680552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45947.719983680552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45947.719983680552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45947.719983680552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45947.719983680552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45947.719983680552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45947.719983680552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45947.719983680552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45947.719983680552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45947.719983680552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45947.719983680552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45947.719983680552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45947.719983680552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45947.719983680552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45947.719983680552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45947.719983680552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45947.719983680552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45947.719983680552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45947.719983680552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45947.719983680552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45947.719983680552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45947.719983680552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45947.719983680552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45947.719983680552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45947.719983680552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45947.719983680552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45947.719983680552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45947.719983680552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45947.719983680552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45947.719983680552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45947.719983680552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45947.719983680552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45947.719983680552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45947.719983680552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45947.719983680552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45947.719983680552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45947.719983680552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45947.719983680552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45947.719983680552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45947.719983680552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45947.719983680552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45947.719983680552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45947.719983680552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45947.719983680552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45947.719983680552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45947.719983680552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45947.719983680552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45947.719983680552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45947.719983680552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45947.719983680552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45947.719983680552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45947.719983680552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45947.719983680552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45947.719983680552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45947.719983680552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45947.719983680552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45947.719983680552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45947.719983680552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45947.719983680552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45947.719983680552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45947.719983680552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45947.719983680552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45947.719983680552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45947.719983680552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45947.719983680552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45947.719983680552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45947.719983680552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45947.719983680552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45947.719983680552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45947.719983680552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45947.719983680552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45947.719983680552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45947.719983680552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45947.719983680552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45947.719983680552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45947.719983680552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45947.719983680552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45947.719983680552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45947.719983680552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45947.719983680552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45947.719983680552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45947.719983680552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45947.719983680552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45947.719983680552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45947.719983680552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45947.719983680552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45947.719983680552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45947.719983680552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45947.719983680552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45947.719983680552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45947.719983680552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45947.719983680552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45947.719983680552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45947.719983680552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45947.719983680552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45947.719983680552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45947.719983680552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45947.719983680552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45947.719983680552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45947.719983680552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45947.719983680552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45947.719983680552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45947.719983680552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45947.719983680552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45947.719983680552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45947.719983680552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45947.719983680552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45947.719983680552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45947.719983680552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45947.719983680552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45947.719983680552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45947.719983680552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45947.719983680552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45947.719983680552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45947.719983680552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45947.719983680552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45947.719983680552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45947.719983680552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45947.719983680552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45947.719983680552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45947.719983680552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45947.719983680552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45947.719983680552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45947.719983680552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45947.719983680552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45947.719983680552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45947.719983680552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45947.719983680552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45947.719983680552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45947.719983680552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45947.719983680552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45947.719983680552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45947.719983680552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45947.719983680552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45947.719983680552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45947.719983680552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45947.719983680552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45947.719983680552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45947.719983680552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45947.719983680552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45947.719983680552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45947.719983680552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45947.719983680552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45947.719983680552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45947.719983680552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45947.719983680552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45947.719983680552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45947.719983680552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45947.719983680552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45947.719983680552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45947.719983680552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45947.719983680552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45947.719983680552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45947.719983680552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45947.719983680552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45947.719983680552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45947.719983680552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45947.719983680552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45947.719983680552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45947.719983680552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45947.719983680552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45947.719983680552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45947.719983680552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45947.719983680552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45947.719983680552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45947.719983680552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45947.719983680552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45947.719983680552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45947.719983680552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45947.719983680552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45947.719983680552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45947.719983680552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45947.719983680552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45947.719983680552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45947.719983680552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45947.719983680552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45947.719983680552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45947.719983680552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45947.719983680552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45947.719983680552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45947.719983680552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45947.719983680552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45947.719983680552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45947.719983680552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45947.719983680552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45947.719983680552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45947.719983680552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45947.719983680552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45947.719983680552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45947.719983680552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45947.719983680552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45947.719983680552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45947.719983680552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45947.719983680552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45947.719983680552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45947.719983680552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45947.719983680552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45947.719983680552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45947.719983680552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45947.719983680552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45947.719983680552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45947.719983680552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45947.719983680552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45947.719983680552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45947.719983680552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45947.719983680552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45947.719983680552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45947.719983680552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45947.719983680552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45947.719983680552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45947.719983680552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45947.719983680552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45947.719983680552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45947.719983680552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45947.719983680552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45947.719983680552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45947.719983680552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45947.719983680552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45947.719983680552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45947.719983680552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45947.719983680552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45947.719983680552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45947.719983680552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45947.719983680552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45947.719983680552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45947.719983680552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45947.719983680552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45947.719983680552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45947.719983680552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45947.719983680552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45947.719983680552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45947.719983680552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45947.719983680552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45947.719983680552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45947.719983680552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45947.719983680552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45947.719983680552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45947.719983680552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45947.719983680552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45947.719983680552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45947.719983680552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45947.719983680552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45947.719983680552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45947.719983680552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45947.719983680552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45947.719983680552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45947.719983680552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45947.719983680552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45947.719983680552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45947.719983680552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45947.719983680552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45947.719983680552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45947.719983680552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45947.719983680552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45947.719983680552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45947.719983680552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45947.719983680552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45947.719983680552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45947.719983680552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45947.719983680552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45947.719983680552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45947.719983680552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45947.719983680552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45947.719983680552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45947.719983680552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45947.719983680552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45947.719983680552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45947.719983680552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45947.719983680552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45947.719983680552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45947.719983680552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45947.719983680552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45947.719983680552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45947.719983680552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45947.719983680552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45947.719983680552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45947.719983680552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45947.719983680552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45947.719983680552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45947.719983680552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45947.719983680552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45947.719983680552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45947.719983680552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45947.719983680552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45947.719983680552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45947.719983680552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45947.719983680552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45947.719983680552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45947.719983680552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45947.719983680552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45947.719983680552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45947.719983680552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45947.719983680552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45947.719983680552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45947.719983680552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45947.719983680552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45947.719983680552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45947.719983680552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45947.719983680552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45947.719983680552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45947.719983680552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45947.719983680552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45947.719983680552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45947.719983680552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45947.719983680552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45947.719983680552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45947.719983680552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45947.719983680552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45947.719983680552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45947.719983680552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45947.719983680552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45947.719983680552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45947.719983680552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45947.719983680552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45947.719983680552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45947.719983680552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45947.719983680552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45947.719983680552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45947.719983680552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45947.719983680552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45947.719983680552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45947.719983680552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45947.719983680552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45947.719983680552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45947.719983680552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45947.719983680552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45947.719983680552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45947.719983680552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45947.719983680552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45947.719983680552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45947.719983680552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45947.719983680552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45947.719983680552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45947.719983680552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45947.719983680552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45947.719983680552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45947.719983680552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45947.719983680552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45947.719983680552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45947.719983680552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45947.719983680552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45947.719983680552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45947.719983680552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45947.719983680552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45947.719983680552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45947.719983680552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45947.719983680552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45947.719983680552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45947.719983680552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45947.719983680552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45947.719983680552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45947.719983680552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45947.719983680552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45947.719983680552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45947.719983680552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45947.719983680552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45947.719983680552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45947.719983680552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45947.719983680552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45947.719983680552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45947.719983680552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45947.719983680552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45947.719983680552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45947.719983680552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45947.719983680552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45947.719983680552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45947.719983680552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45947.719983680552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45947.719983680552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45947.719983680552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45947.719983680552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45947.719983680552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45947.719983680552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45947.719983680552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45947.719983680552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45947.719983680552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45947.719983680552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45947.719983680552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45947.719983680552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45947.719983680552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45947.719983680552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45947.719983680552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45947.719983680552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45947.719983680552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45947.719983680552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45947.719983680552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45947.719983680552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45947.719983680552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45947.719983680552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45947.719983680552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45947.719983680552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45947.719983680552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45947.719983680552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45947.719983680552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45947.719983680552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45947.719983680552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45947.719983680552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45947.719983680552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45947.719983680552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45947.719983680552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45947.719983680552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45947.719983680552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45947.719983680552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45947.719983680552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45947.719983680552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45947.719983680552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45947.719983680552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45947.719983680552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45947.719983680552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45947.719983680552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45947.719983680552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45947.719983680552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45947.719983680552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45947.719983680552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45947.719983680552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45947.719983680552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45947.719983680552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45947.719983680552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45947.719983680552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45947.719983680552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45947.719983680552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45947.719983680552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45947.719983680552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45947.719983680552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45947.719983680552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45947.719983680552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45947.719983680552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45947.719983680552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45947.719983680552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45947.719983680552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45947.719983680552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45947.719983680552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45947.719983680552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45947.719983680552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45947.719983680552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45947.719983680552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45947.719983680552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45947.719983680552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45947.719983680552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45947.719983680552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45947.719983680552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45947.719983680552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45947.719983680552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45947.719983680552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45947.719983680552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45947.719983680552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45947.719983680552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45947.719983680552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45947.719983680552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45947.719983680552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45947.719983680552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45947.719983680552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45947.719983680552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45947.719983680552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45947.719983680552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45947.719983680552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45947.719983680552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45947.719983680552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45947.719983680552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45947.719983680552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45947.719983680552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45947.719983680552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45947.719983680552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45947.719983680552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45947.719983680552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45947.719983680552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45947.719983680552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45947.719983680552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45947.719983680552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45947.719983680552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45947.719983680552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45947.719983680552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45947.719983680552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45947.719983680552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45947.719983680552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45947.719983680552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45947.719983680552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45947.719983680552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45947.719983680552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45947.719983680552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45947.719983680552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45947.719983680552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45947.719983680552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45947.719983680552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45947.719983680552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45947.719983680552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45947.719983680552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45947.719983680552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45947.719983680552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45947.719983680552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45947.719983680552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45947.719983680552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45947.719983680552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45947.719983680552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45947.719983680552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45947.719983680552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45947.719983680552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45947.719983680552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45947.719983680552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45947.719983680552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45947.719983680552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45947.719983680552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45947.719983680552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45947.719983680552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45947.719983680552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45947.719983680552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45947.719983680552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45947.719983680552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45947.719983680552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45947.719983680552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45947.719983680552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45947.719983680552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45947.719983680552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45947.719983680552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45947.719983680552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45947.719983680552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45947.719983680552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45947.719983680552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45947.719983680552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45947.719983680552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45947.719983680552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45947.719983680552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45947.719983680552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45947.719983680552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45947.719983680552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45947.719983680552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45947.719983680552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45947.719983680552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45947.719983680552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45947.719983680552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45947.719983680552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45947.719983680552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45947.719983680552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45947.719983680552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45947.719983680552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45947.719983680552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45947.719983680552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45947.719983680552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45947.719983680552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45947.719983680552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45947.719983680552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45947.719983680552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45947.719983680552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45947.719983680552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45947.719983680552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45947.719983680552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45947.719983680552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45947.719983680552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45947.719983680552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45947.719983680552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45947.719983680552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45947.719983680552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45947.719983680552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45947.719983680552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45947.719983680552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45947.719983680552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45947.719983680552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45947.719983680552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45947.719983680552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45947.719983680552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45947.719983680552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45947.719983680552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45947.719983680552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45947.719983680552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45947.719983680552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45947.719983680552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45947.719983680552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45947.719983680552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45947.719983680552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45947.719983680552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45947.719983680552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45947.719983680552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45947.719983680552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45947.719983680552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45947.719983680552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45947.719983680552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45947.719983680552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45947.719983680552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45947.719983680552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45947.719983680552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45947.719983680552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45947.719983680552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45947.719983680552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45947.719983680552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45947.719983680552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45947.719983680552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45947.719983680552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45947.719983680552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45947.719983680552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45947.719983680552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45947.719983680552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45947.719983680552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45947.719983680552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45947.719983680552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45947.719983680552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45947.719983680552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45947.719983680552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45947.719983680552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45947.719983680552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45947.719983680552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45947.719983680552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45947.719983680552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45947.719983680552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45947.719983680552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45947.719983680552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45947.719983680552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45947.719983680552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45947.719983680552</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45947.719983680552</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244.23926608795591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0.2248910879570758</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45947.719983680552</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45947.719983680552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45947.719983680552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45947.719983680552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45947.719983680552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45947.719983680552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45947.719983680552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45947.719983680552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45947.719983680552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45947.719983680552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45947.719983680552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45947.719983680552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45947.719983680552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45947.719983680552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45947.719983680552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45947.719983680552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45947.719983680552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45947.719983680552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45947.719983680552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45947.719983680552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45947.719983680552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45947.719983680552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45947.719983680552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45947.719983680552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45947.719983680552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45947.719983680552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45947.719983680552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45947.719983680552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45947.719983680552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45947.719983680552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45947.719983680552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45947.719983680552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45947.719983680552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45947.719983680552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45947.719983680552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45947.719983680552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45947.719983680552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45947.719983680552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45947.719983680552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45947.719983680552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45947.719983680552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45947.719983680552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45947.719983680552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45947.719983680552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45947.719983680552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45947.719983680552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45947.719983680552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45947.719983680552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45947.719983680552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45947.719983680552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45947.719983680552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45947.719983680552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45947.719983680552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45947.719983680552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45947.719983680552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45947.719983680552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45947.719983680552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45947.719983680552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45947.719983680552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45947.719983680552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45947.719983680552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45947.719983680552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45947.719983680552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45947.719983680552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45947.719983680552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45947.719983680552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45947.719983680552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45947.719983680552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45947.719983680552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45947.719983680552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45947.719983680552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45947.719983680552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45947.719983680552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45947.719983680552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45947.719983680552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45947.719983680552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45947.719983680552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45947.719983680552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45947.719983680552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45947.719983680552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45947.719983680552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45947.719983680552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45947.719983680552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45947.719983680552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45947.719983680552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45947.719983680552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45947.719983680552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45947.719983680552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45947.719983680552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45947.719983680552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45947.719983680552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45947.719983680552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45947.719983680552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45947.719983680552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45947.719983680552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45947.719983680552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45947.719983680552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45947.719983680552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45947.719983680552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45947.719983680552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45947.719983680552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45947.719983680552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45947.719983680552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45947.719983680552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45947.719983680552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45947.719983680552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45947.719983680552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45947.719983680552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45947.719983680552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45947.719983680552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45947.719983680552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45947.719983680552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45947.719983680552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45947.719983680552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45947.719983680552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45947.719983680552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45947.719983680552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45947.719983680552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45947.719983680552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45947.719983680552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45947.719983680552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45947.719983680552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45947.719983680552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45947.719983680552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45947.719983680552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45947.719983680552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45947.719983680552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45947.719983680552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45947.719983680552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45947.719983680552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45947.719983680552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45947.719983680552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45947.719983680552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45947.719983680552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45947.719983680552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45947.719983680552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45947.719983680552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45947.719983680552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45947.719983680552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45947.719983680552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45947.719983680552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45947.719983680552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45947.719983680552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45947.719983680552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45947.719983680552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45947.719983680552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45947.719983680552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45947.719983680552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45947.719983680552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45947.719983680552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45947.719983680552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45947.719983680552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45947.719983680552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45947.719983680552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45947.719983680552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45947.719983680552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45947.719983680552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45947.719983680552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45947.719983680552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45947.719983680552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45947.719983680552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45947.719983680552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45947.719983680552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45947.719983680552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45947.719983680552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45947.719983680552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45947.719983680552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45947.719983680552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45947.719983680552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45947.719983680552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45947.719983680552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45947.719983680552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45947.719983680552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45947.719983680552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45947.719983680552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45947.719983680552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45947.719983680552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45947.719983680552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45947.719983680552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45947.719983680552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45947.719983680552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45947.719983680552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45947.719983680552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45947.719983680552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45947.719983680552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45947.719983680552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45947.719983680552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45947.719983680552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45947.719983680552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45947.719983680552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45947.719983680552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45947.719983680552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45947.719983680552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45947.719983680552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45947.719983680552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45947.719983680552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45947.719983680552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45947.719983680552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45947.719983680552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45947.719983680552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45947.719983680552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45947.719983680552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45947.719983680552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45947.719983680552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45947.719983680552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45947.719983680552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45947.719983680552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45947.719983680552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45947.719983680552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45947.719983680552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45947.719983680552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45947.719983680552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45947.719983680552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45947.719983680552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45947.719983680552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45947.719983680552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45947.719983680552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45947.719983680552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45947.719983680552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45947.719983680552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45947.719983680552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45947.719983680552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45947.719983680552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45947.719983680552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45947.719983680552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45947.719983680552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45947.719983680552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45947.719983680552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45947.719983680552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45947.719983680552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45947.719983680552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45947.719983680552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45947.719983680552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45947.719983680552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45947.719983680552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45947.719983680552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45947.719983680552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45947.719983680552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45947.719983680552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45947.719983680552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45947.719983680552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45947.719983680552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45947.719983680552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45947.719983680552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45947.719983680552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45947.719983680552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45947.719983680552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45947.719983680552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45947.719983680552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45947.719983680552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45947.719983680552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45947.719983680552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45947.719983680552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45947.719983680552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45947.719983680552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45947.719983680552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45947.719983680552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45947.719983680552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45947.719983680552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45947.719983680552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45947.719983680552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45947.719983680552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45947.719983680552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45947.719983680552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45947.719983680552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45947.719983680552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45947.719983680552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45947.719983680552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45947.719983680552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45947.719983680552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45947.719983680552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45947.719983680552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45947.719983680552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45947.719983680552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45947.719983680552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45947.719983680552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45947.719983680552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45947.719983680552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45947.719983680552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45947.719983680552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45947.719983680552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45947.719983680552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45947.719983680552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45947.719983680552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45947.719983680552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45947.719983680552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45947.719983680552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45947.719983680552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45947.719983680552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45947.719983680552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45947.719983680552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45947.719983680552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45947.719983680552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45947.719983680552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45947.719983680552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45947.719983680552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45947.719983680552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45947.719983680552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45947.719983680552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45947.719983680552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45947.719983680552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45947.719983680552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45947.719983680552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45947.719983680552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45947.719983680552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45947.719983680552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45947.719983680552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45947.719983680552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45947.719983680552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45947.719983680552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45947.719983680552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45947.719983680552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45947.719983680552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45947.719983680552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45947.719983680552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45947.719983680552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45947.719983680552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45947.719983680552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45947.719983680552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45947.719983680552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45947.719983680552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45947.719983680552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45947.719983680552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45947.719983680552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45947.719983680552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45947.719983680552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45947.719983680552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45947.719983680552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45947.719983680552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45947.719983680552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45947.719983680552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45947.719983680552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45947.719983680552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45947.719983680552</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45947.719983680552</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45947.719983680552</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55.887923495363793</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39047</v>
      </c>
      <c r="F3" s="38">
        <v>45926.188877314817</v>
      </c>
      <c r="G3" s="154">
        <f t="shared" ref="G3" ca="1" si="0">IFERROR(NOW()-F3,"")</f>
        <v>21.531106365735468</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2.9484096064770711</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39047</v>
      </c>
      <c r="F5" s="38">
        <v>45947.497812499998</v>
      </c>
      <c r="G5" s="39">
        <f t="shared" ref="G5:G13" ca="1" si="2">IFERROR(NOW()-F5,"")</f>
        <v>0.22217118055414176</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45947.719983680552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45947.719983680552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45947.719983680552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45947.719983680552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45947.719983680552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45947.719983680552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45947.719983680552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45947.719983680552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45947.719983680552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45947.719983680552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45947.719983680552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45947.719983680552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45947.719983680552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45947.719983680552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45947.719983680552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45947.719983680552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45947.719983680552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45947.719983680552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45947.719983680552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45947.719983680552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45947.719983680552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45947.719983680552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45947.719983680552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45947.719983680552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45947.719983680552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45947.719983680552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45947.719983680552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45947.719983680552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45947.719983680552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45947.719983680552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45947.719983680552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45947.719983680552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45947.719983680552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45947.719983680552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45947.719983680552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45947.719983680552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45947.719983680552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45947.719983680552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45947.719983680552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45947.719983680552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45947.719983680552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45947.719983680552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45947.719983680552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45947.719983680552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45947.719983680552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45947.719983680552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45947.719983680552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45947.719983680552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45947.719983680552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45947.719983680552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45947.719983680552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45947.719983680552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45947.719983680552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45947.719983680552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45947.719983680552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45947.719983680552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45947.719983680552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45947.719983680552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45947.719983680552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45947.719983680552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45947.719983680552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45947.719983680552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45947.719983680552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45947.719983680552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45947.719983680552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45947.719983680552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45947.719983680552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45947.719983680552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45947.719983680552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45947.719983680552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45947.719983680552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45947.719983680552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45947.719983680552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45947.719983680552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45947.719983680552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45947.719983680552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45947.719983680552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45947.719983680552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45947.719983680552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45947.719983680552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45947.719983680552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45947.719983680552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45947.719983680552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45947.719983680552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45947.719983680552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45947.719983680552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45947.719983680552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45947.719983680552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45947.719983680552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45947.719983680552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45947.719983680552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45947.719983680552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45947.719983680552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45947.719983680552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45947.719983680552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45947.719983680552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45947.719983680552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45947.719983680552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45947.719983680552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45947.719983680552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45947.719983680552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45947.719983680552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45947.719983680552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45947.719983680552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45947.719983680552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45947.719983680552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45947.719983680552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45947.719983680552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45947.719983680552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45947.719983680552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45947.719983680552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45947.719983680552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45947.719983680552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45947.719983680552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45947.719983680552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45947.719983680552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45947.719983680552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45947.719983680552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45947.719983680552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45947.719983680552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45947.719983680552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45947.719983680552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45947.719983680552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45947.719983680552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45947.719983680552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45947.719983680552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45947.719983680552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45947.719983680552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45947.719983680552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45947.719983680552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45947.719983680552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45947.719983680552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45947.719983680552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45947.719983680552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45947.719983680552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45947.719983680552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45947.719983680552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45947.719983680552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45947.719983680552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45947.719983680552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45947.719983680552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45947.719983680552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45947.719983680552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45947.719983680552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45947.719983680552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45947.719983680552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45947.719983680552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45947.719983680552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45947.719983680552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45947.719983680552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45947.719983680552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45947.719983680552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45947.719983680552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45947.719983680552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45947.719983680552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45947.719983680552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45947.719983680552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45947.719983680552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45947.719983680552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45947.719983680552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45947.719983680552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45947.719983680552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45947.719983680552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45947.719983680552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45947.719983680552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45947.719983680552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45947.719983680552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45947.719983680552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45947.719983680552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45947.719983680552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45947.719983680552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45947.719983680552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45947.719983680552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45947.719983680552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45947.719983680552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45947.719983680552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45947.719983680552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45947.719983680552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45947.719983680552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45947.719983680552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45947.719983680552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45947.719983680552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45947.719983680552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45947.719983680552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45947.719983680552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45947.719983680552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45947.719983680552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45947.719983680552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45947.719983680552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45947.719983680552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45947.719983680552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45947.719983680552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45947.719983680552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45947.719983680552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45947.719983680552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45947.719983680552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45947.719983680552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45947.719983680552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45947.719983680552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45947.719983680552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45947.719983680552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45947.719983680552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45947.719983680552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45947.719983680552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45947.719983680552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45947.719983680552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45947.719983680552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45947.719983680552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45947.719983680552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45947.719983680552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45947.719983680552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45947.719983680552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45947.719983680552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45947.719983680552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45947.719983680552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45947.719983680552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45947.719983680552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45947.719983680552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45947.719983680552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45947.719983680552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45947.719983680552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45947.719983680552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45947.719983680552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45947.719983680552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45947.719983680552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45947.719983680552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45947.719983680552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45947.719983680552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45947.719983680552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45947.719983680552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45947.719983680552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45947.719983680552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45947.719983680552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45947.719983680552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45947.719983680552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45947.719983680552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45947.719983680552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45947.719983680552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45947.719983680552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45947.719983680552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45947.719983680552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45947.719983680552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45947.719983680552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45947.719983680552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45947.719983680552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45947.719983680552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45947.719983680552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45947.719983680552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45947.719983680552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45947.719983680552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45947.719983680552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45947.719983680552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45947.719983680552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45947.719983680552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45947.719983680552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45947.719983680552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45947.719983680552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45947.719983680552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45947.719983680552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45947.719983680552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45947.719983680552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45947.719983680552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45947.719983680552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45947.719983680552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45947.719983680552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45947.719983680552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45947.719983680552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45947.719983680552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45947.719983680552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45947.719983680552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45947.719983680552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45947.719983680552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45947.719983680552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45947.719983680552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45947.719983680552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45947.719983680552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45947.719983680552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45947.719983680552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45947.719983680552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45947.719983680552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45947.719983680552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45947.719983680552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45947.719983680552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45947.719983680552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45947.719983680552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45947.719983680552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45947.719983680552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45947.719983680552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45947.719983680552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45947.719983680552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45947.719983680552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45947.719983680552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45947.719983680552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45947.719983680552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45947.719983680552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45947.719983680552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45947.719983680552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45947.719983680552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45947.719983680552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45947.719983680552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45947.719983680552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45947.719983680552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45947.719983680552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45947.719983680552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45947.719983680552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45947.719983680552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45947.719983680552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45947.719983680552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45947.719983680552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45947.719983680552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45947.719983680552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45947.719983680552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45947.719983680552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45947.719983680552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45947.719983680552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45947.719983680552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45947.719983680552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45947.719983680552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45947.719983680552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45947.719983680552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45947.719983680552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45947.719983680552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45947.719983680552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45947.719983680552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45947.719983680552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45947.719983680552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45947.719983680552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45947.719983680552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45947.719983680552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45947.719983680552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45947.719983680552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45947.719983680552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45947.719983680552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45947.719983680552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45947.719983680552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45947.719983680552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45947.719983680552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45947.719983680552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45947.719983680552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45947.719983680552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45947.719983680552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45947.719983680552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45947.719983680552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45947.719983680552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45947.719983680552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45947.719983680552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45947.719983680552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45947.719983680552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45947.719983680552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45947.719983680552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45947.719983680552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45947.719983680552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45947.719983680552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45947.719983680552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45947.719983680552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45947.719983680552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45947.719983680552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45947.719983680552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45947.719983680552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45947.719983680552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45947.719983680552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45947.719983680552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45947.719983680552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45947.719983680552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45947.719983680552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45947.719983680552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45947.719983680552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45947.719983680552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45947.719983680552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45947.719983680552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45947.719983680552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45947.719983680552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45947.719983680552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45947.719983680552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45947.719983680552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45947.719983680552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45947.719983680552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45947.719983680552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45947.719983680552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45947.719983680552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45947.719983680552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45947.719983680552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45947.719983680552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45947.719983680552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45947.719983680552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45947.719983680552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45947.719983680552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45947.719983680552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45947.719983680552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45947.719983680552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45947.719983680552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45947.719983680552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45947.719983680552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45947.719983680552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45947.719983680552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45947.719983680552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45947.719983680552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45947.719983680552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45947.719983680552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45947.719983680552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45947.719983680552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45947.719983680552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45947.719983680552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45947.719983680552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45947.719983680552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45947.719983680552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45947.719983680552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45947.719983680552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45947.719983680552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45947.719983680552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45947.719983680552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45947.719983680552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45947.719983680552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45947.719983680552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45947.719983680552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45947.719983680552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45947.719983680552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45947.719983680552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45947.719983680552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45947.719983680552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45947.719983680552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45947.719983680552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45947.719983680552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45947.719983680552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45947.719983680552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45947.719983680552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45947.719983680552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45947.719983680552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45947.719983680552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45947.719983680552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45947.719983680552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45947.719983680552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45947.719983680552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45947.719983680552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45947.719983680552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45947.719983680552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45947.719983680552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45947.719983680552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45947.719983680552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45947.719983680552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45947.719983680552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45947.719983680552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45947.719983680552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45947.719983680552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45947.719983680552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45947.719983680552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45947.719983680552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45947.719983680552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45947.719983680552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45947.719983680552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45947.719983680552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45947.719983680552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45947.719983680552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45947.719983680552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45947.719983680552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45947.719983680552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45947.719983680552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45947.719983680552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45947.719983680552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45947.719983680552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45947.719983680552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45947.719983680552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45947.719983680552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45947.719983680552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45947.719983680552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45947.719983680552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45947.719983680552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45947.719983680552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45947.719983680552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45947.719983680552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45947.719983680552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45947.719983680552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45947.719983680552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45947.719983680552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45947.719983680552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45947.719983680552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45947.719983680552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45947.719983680552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45947.719983680552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45947.719983680552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45947.719983680552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45947.719983680552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45947.719983680552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45947.719983680552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45947.719983680552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45947.719983680552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45947.719983680552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45947.719983680552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45947.719983680552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45947.719983680552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45947.719983680552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45947.719983680552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45947.719983680552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45947.719983680552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45947.719983680552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45947.719983680552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45947.719983680552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45947.719983680552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45947.719983680552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45947.719983680552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45947.719983680552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45947.719983680552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45947.719983680552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45947.719983680552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45947.719983680552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45947.719983680552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45947.719983680552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45947.719983680552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45947.719983680552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45947.719983680552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45947.719983680552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45947.719983680552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45947.719983680552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45947.719983680552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45947.719983680552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45947.719983680552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45947.719983680552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45947.719983680552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45947.719983680552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45947.719983680552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45947.719983680552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45947.719983680552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45947.719983680552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45947.719983680552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45947.719983680552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45947.719983680552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45947.719983680552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45947.719983680552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45947.719983680552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45947.719983680552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45947.719983680552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45947.719983680552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45947.719983680552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45947.719983680552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45947.719983680552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45947.719983680552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45947.719983680552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45947.719983680552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45947.719983680552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45947.719983680552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45947.719983680552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45947.719983680552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45947.719983680552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45947.719983680552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45947.719983680552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45947.719983680552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45947.719983680552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45947.719983680552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45947.719983680552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45947.719983680552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45947.719983680552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45947.719983680552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45947.719983680552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45947.719983680552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45947.719983680552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45947.719983680552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45947.719983680552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45947.719983680552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45947.719983680552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45947.719983680552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45947.719983680552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45947.719983680552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45947.719983680552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45947.719983680552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45947.719983680552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45947.719983680552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45947.719983680552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45947.719983680552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D6" sqref="D5: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20.947136458329624</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8.1909211805541418</v>
      </c>
      <c r="H3" s="149">
        <v>45927.987534722219</v>
      </c>
      <c r="I3" s="146" t="str">
        <f>IFERROR(VLOOKUP(D3,DB!A:F,6,0),"")</f>
        <v>SCECO</v>
      </c>
      <c r="J3" s="146" t="str">
        <f>IFERROR(VLOOKUP(D3,DB!A:G,7,0),"")</f>
        <v>Vandalized</v>
      </c>
      <c r="K3" s="145" t="s">
        <v>39072</v>
      </c>
      <c r="L3" s="146" t="str">
        <f>IFERROR(VLOOKUP(D3,DB!A:I,9,0),"")</f>
        <v>Latis</v>
      </c>
    </row>
    <row r="4" spans="1:16383" ht="31.5" customHeight="1">
      <c r="A4" s="107" t="s">
        <v>39073</v>
      </c>
      <c r="B4" s="106" t="str">
        <f>IFERROR(VLOOKUP(D4,DB!A:K,11,0),"")</f>
        <v>R6</v>
      </c>
      <c r="C4" s="108">
        <v>1</v>
      </c>
      <c r="D4" s="106" t="s">
        <v>37769</v>
      </c>
      <c r="E4" s="109" t="s">
        <v>38964</v>
      </c>
      <c r="F4" s="110">
        <v>45947.537465277775</v>
      </c>
      <c r="G4" s="78">
        <f ca="1">IFERROR(NOW()-F4,"-")</f>
        <v>0.18251840277662268</v>
      </c>
      <c r="H4" s="110">
        <v>45947.579456018517</v>
      </c>
      <c r="I4" s="106" t="str">
        <f>IFERROR(VLOOKUP(D4,DB!A:F,6,0),"")</f>
        <v>Generator-SG</v>
      </c>
      <c r="J4" s="105" t="str">
        <f>IFERROR(VLOOKUP(D4,DB!A:G,7,0),"")</f>
        <v>Weak</v>
      </c>
      <c r="K4" s="111" t="s">
        <v>39074</v>
      </c>
      <c r="L4" s="112" t="str">
        <f>IFERROR(VLOOKUP(D4,DB!A:I,9,0),"")</f>
        <v>Latis</v>
      </c>
    </row>
    <row r="5" spans="1:16383" ht="31.5" customHeight="1">
      <c r="A5" s="107"/>
      <c r="B5" s="106" t="str">
        <f>IFERROR(VLOOKUP(D5,DB!A:K,11,0),"")</f>
        <v/>
      </c>
      <c r="C5" s="108"/>
      <c r="D5" s="106"/>
      <c r="E5" s="109"/>
      <c r="F5" s="110"/>
      <c r="G5" s="78">
        <f ca="1">IFERROR(NOW()-F5,"-")</f>
        <v>45947.719983680552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45947.719983680552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45947.719983680552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45947.719983680552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45947.719983680552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45947.719983680552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45947.719983680552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45947.719983680552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45947.719983680552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45947.719983680552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45947.719983680552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45947.719983680552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45947.719983680552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45947.719983680552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45947.719983680552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45947.719983680552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45947.719983680552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45947.719983680552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45947.719983680552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45947.719983680552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45947.719983680552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45947.719983680552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45947.719983680552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45947.719983680552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45947.719983680552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45947.719983680552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45947.719983680552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45947.719983680552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45947.719983680552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45947.719983680552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45947.719983680552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45947.719983680552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45947.719983680552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45947.719983680552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45947.719983680552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45947.719983680552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45947.719983680552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45947.719983680552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45947.719983680552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45947.719983680552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45947.719983680552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45947.719983680552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45947.719983680552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45947.719983680552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45947.719983680552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45947.719983680552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45947.719983680552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45947.719983680552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45947.719983680552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45947.719983680552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45947.719983680552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45947.719983680552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45947.719983680552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45947.719983680552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45947.719983680552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45947.719983680552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45947.719983680552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45947.719983680552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45947.719983680552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45947.719983680552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45947.719983680552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45947.719983680552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45947.719983680552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45947.719983680552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45947.719983680552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45947.719983680552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45947.719983680552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45947.719983680552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45947.719983680552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45947.719983680552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45947.719983680552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45947.719983680552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45947.719983680552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45947.719983680552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45947.719983680552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45947.719983680552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45947.719983680552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45947.719983680552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45947.719983680552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45947.719983680552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45947.719983680552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45947.719983680552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45947.719983680552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45947.719983680552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45947.719983680552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45947.719983680552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45947.719983680552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45947.719983680552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45947.719983680552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45947.719983680552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45947.719983680552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45947.719983680552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45947.719983680552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45947.719983680552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45947.719983680552</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45947.719983680552</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45947.719983680552</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2025-10-17T14:18:48Z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