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50" documentId="13_ncr:1_{F6CB121F-512D-4AA6-A0C1-0FB36C537598}" xr6:coauthVersionLast="47" xr6:coauthVersionMax="47" xr10:uidLastSave="{B5587759-7CCA-48D6-87D7-DBB9F5444F6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2" i="6"/>
  <c r="G2" i="6"/>
  <c r="L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alcChain>
</file>

<file path=xl/sharedStrings.xml><?xml version="1.0" encoding="utf-8"?>
<sst xmlns="http://schemas.openxmlformats.org/spreadsheetml/2006/main" count="179026" uniqueCount="39106">
  <si>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</si>
  <si>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</si>
  <si>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</si>
  <si>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</si>
  <si>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</si>
  <si>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</si>
  <si>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</si>
  <si>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</si>
  <si>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</si>
  <si>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</si>
  <si>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</si>
  <si>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</si>
  <si>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</si>
  <si>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</si>
  <si>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</si>
  <si>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</si>
  <si>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</si>
  <si>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</si>
  <si>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</si>
  <si>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</si>
  <si>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</si>
  <si>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</si>
  <si>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</si>
  <si>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</si>
  <si>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</si>
  <si>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</si>
  <si>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</si>
  <si>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</si>
  <si>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</si>
  <si>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</si>
  <si>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</si>
  <si>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</si>
  <si>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</si>
  <si>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</si>
  <si>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</si>
  <si>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</si>
  <si>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</si>
  <si>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</si>
  <si>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</si>
  <si>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</si>
  <si>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</si>
  <si>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</si>
  <si>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</si>
  <si>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</si>
  <si>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</si>
  <si>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</si>
  <si>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</si>
  <si>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</si>
  <si>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</si>
  <si>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</si>
  <si>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</si>
  <si>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</si>
  <si>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</si>
  <si>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</si>
  <si>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</si>
  <si>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</si>
  <si>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</si>
  <si>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</si>
  <si>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</si>
  <si>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</si>
  <si>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</si>
  <si>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</si>
  <si>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</si>
  <si>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</si>
  <si>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</si>
  <si>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</si>
  <si>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</si>
  <si>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</si>
  <si>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</si>
  <si>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</si>
  <si>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</si>
  <si>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</si>
  <si>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</si>
  <si>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</si>
  <si>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</si>
  <si>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</si>
  <si>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</si>
  <si>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</si>
  <si>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</si>
  <si>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</si>
  <si>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</si>
  <si>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</si>
  <si>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</si>
  <si>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</si>
  <si>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</si>
  <si>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</si>
  <si>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</si>
  <si>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</si>
  <si>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</si>
  <si>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</si>
  <si>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</si>
  <si>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</si>
  <si>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</si>
  <si>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</si>
  <si>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</si>
  <si>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</si>
  <si>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</si>
  <si>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</si>
  <si>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</si>
  <si>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</si>
  <si>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</si>
  <si>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</si>
  <si>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</si>
  <si>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</si>
  <si>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</si>
  <si>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</si>
  <si>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</si>
  <si>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</si>
  <si>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</si>
  <si>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</si>
  <si>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</si>
  <si>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</si>
  <si>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</si>
  <si>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</si>
  <si>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</si>
  <si>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</si>
  <si>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</si>
  <si>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</si>
  <si>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</si>
  <si>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</si>
  <si>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</si>
  <si>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</si>
  <si>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</si>
  <si>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</si>
  <si>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</si>
  <si>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</si>
  <si>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</si>
  <si>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</si>
  <si>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</si>
  <si>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</si>
  <si>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</si>
  <si>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</si>
  <si>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</si>
  <si>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</si>
  <si>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</si>
  <si>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</si>
  <si>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</si>
  <si>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</si>
  <si>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</si>
  <si>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</si>
  <si>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</si>
  <si>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</si>
  <si>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</si>
  <si>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</si>
  <si>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</si>
  <si>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</si>
  <si>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</si>
  <si>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</si>
  <si>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</si>
  <si>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</si>
  <si>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</si>
  <si>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</si>
  <si>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</si>
  <si>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</si>
  <si>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</si>
  <si>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</si>
  <si>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</si>
  <si>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</si>
  <si>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</si>
  <si>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</si>
  <si>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</si>
  <si>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</si>
  <si>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</si>
  <si>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</si>
  <si>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</si>
  <si>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</si>
  <si>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</si>
  <si>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</si>
  <si>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</si>
  <si>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</si>
  <si>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</si>
  <si>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</si>
  <si>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</si>
  <si>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</si>
  <si>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</si>
  <si>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</si>
  <si>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</si>
  <si>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</si>
  <si>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</si>
  <si>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</si>
  <si>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</si>
  <si>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</si>
  <si>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</si>
  <si>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</si>
  <si>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</si>
  <si>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</si>
  <si>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</si>
  <si>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</si>
  <si>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</si>
  <si>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</si>
  <si>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</si>
  <si>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</si>
  <si>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</si>
  <si>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</si>
  <si>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</si>
  <si>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</si>
  <si>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</si>
  <si>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</si>
  <si>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</si>
  <si>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</si>
  <si>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</si>
  <si>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</si>
  <si>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</si>
  <si>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</si>
  <si>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</si>
  <si>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</si>
  <si>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</si>
  <si>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</si>
  <si>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</si>
  <si>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</si>
  <si>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</si>
  <si>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</si>
  <si>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</si>
  <si>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</si>
  <si>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</si>
  <si>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</si>
  <si>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</si>
  <si>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</si>
  <si>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</si>
  <si>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</si>
  <si>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</si>
  <si>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</si>
  <si>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</si>
  <si>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</si>
  <si>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</si>
  <si>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</si>
  <si>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</si>
  <si>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</si>
  <si>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</si>
  <si>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</si>
  <si>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</si>
  <si>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</si>
  <si>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</si>
  <si>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</si>
  <si>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</si>
  <si>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</si>
  <si>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</si>
  <si>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</si>
  <si>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</si>
  <si>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</si>
  <si>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</si>
  <si>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</si>
  <si>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</si>
  <si>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</si>
  <si>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</si>
  <si>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</si>
  <si>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</si>
  <si>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</si>
  <si>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</si>
  <si>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</si>
  <si>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</si>
  <si>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</si>
  <si>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</si>
  <si>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</si>
  <si>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</si>
  <si>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</si>
  <si>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</si>
  <si>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</si>
  <si>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</si>
  <si>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</si>
  <si>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</si>
  <si>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</si>
  <si>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</si>
  <si>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</si>
  <si>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</si>
  <si>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</si>
  <si>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</si>
  <si>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</si>
  <si>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</si>
  <si>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</si>
  <si>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</si>
  <si>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</si>
  <si>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</si>
  <si>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</si>
  <si>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</si>
  <si>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</si>
  <si>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</si>
  <si>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</si>
  <si>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</si>
  <si>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</si>
  <si>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</si>
  <si>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</si>
  <si>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</si>
  <si>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</si>
  <si>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</si>
  <si>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</si>
  <si>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</si>
  <si>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</si>
  <si>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</si>
  <si>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</si>
  <si>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</si>
  <si>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</si>
  <si>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</si>
  <si>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</si>
  <si>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</si>
  <si>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</si>
  <si>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</si>
  <si>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</si>
  <si>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</si>
  <si>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</si>
  <si>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</si>
  <si>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</si>
  <si>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</si>
  <si>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</si>
  <si>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</si>
  <si>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</si>
  <si>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</si>
  <si>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</si>
  <si>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</si>
  <si>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</si>
  <si>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</si>
  <si>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</si>
  <si>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</si>
  <si>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</si>
  <si>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</si>
  <si>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</si>
  <si>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</si>
  <si>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</si>
  <si>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</si>
  <si>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</si>
  <si>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</si>
  <si>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</si>
  <si>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</si>
  <si>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</si>
  <si>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</si>
  <si>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</si>
  <si>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</si>
  <si>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</si>
  <si>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</si>
  <si>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</si>
  <si>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</si>
  <si>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</si>
  <si>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</si>
  <si>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</si>
  <si>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</si>
  <si>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</si>
  <si>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</si>
  <si>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</si>
  <si>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</si>
  <si>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</si>
  <si>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</si>
  <si>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</si>
  <si>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</si>
  <si>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</si>
  <si>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</si>
  <si>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</si>
  <si>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</si>
  <si>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</si>
  <si>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</si>
  <si>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</si>
  <si>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</si>
  <si>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</si>
  <si>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</si>
  <si>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</si>
  <si>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</si>
  <si>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</si>
  <si>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</si>
  <si>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</si>
  <si>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</si>
  <si>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</si>
  <si>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</si>
  <si>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</si>
  <si>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</si>
  <si>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</si>
  <si>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</si>
  <si>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</si>
  <si>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</si>
  <si>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</si>
  <si>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</si>
  <si>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</si>
  <si>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</si>
  <si>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</si>
  <si>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</si>
  <si>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</si>
  <si>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</si>
  <si>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</si>
  <si>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</si>
  <si>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</si>
  <si>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</si>
  <si>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</si>
  <si>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</si>
  <si>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</si>
  <si>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</si>
  <si>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</si>
  <si>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</si>
  <si>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</si>
  <si>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</si>
  <si>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</si>
  <si>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</si>
  <si>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</si>
  <si>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</si>
  <si>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</si>
  <si>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</si>
  <si>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</si>
  <si>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</si>
  <si>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</si>
  <si>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</si>
  <si>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</si>
  <si>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</si>
  <si>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</si>
  <si>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</si>
  <si>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</si>
  <si>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</si>
  <si>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</si>
  <si>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</si>
  <si>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</si>
  <si>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</si>
  <si>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</si>
  <si>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</si>
  <si>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</si>
  <si>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</si>
  <si>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</si>
  <si>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</si>
  <si>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</si>
  <si>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</si>
  <si>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</si>
  <si>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</si>
  <si>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</si>
  <si>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</si>
  <si>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</si>
  <si>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</si>
  <si>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</si>
  <si>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</si>
  <si>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</si>
  <si>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</si>
  <si>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</si>
  <si>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</si>
  <si>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</si>
  <si>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</si>
  <si>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</si>
  <si>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</si>
  <si>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</si>
  <si>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</si>
  <si>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</si>
  <si>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</si>
  <si>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</si>
  <si>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</si>
  <si>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</si>
  <si>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</si>
  <si>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</si>
  <si>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</si>
  <si>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</si>
  <si>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</si>
  <si>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</si>
  <si>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</si>
  <si>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</si>
  <si>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</si>
  <si>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</si>
  <si>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</si>
  <si>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</si>
  <si>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</si>
  <si>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</si>
  <si>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</si>
  <si>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</si>
  <si>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</si>
  <si>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</si>
  <si>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</si>
  <si>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</si>
  <si>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</si>
  <si>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</si>
  <si>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</si>
  <si>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</si>
  <si>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</si>
  <si>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</si>
  <si>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</si>
  <si>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</si>
  <si>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</si>
  <si>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</si>
  <si>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</si>
  <si>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</si>
  <si>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</si>
  <si>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</si>
  <si>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</si>
  <si>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</si>
  <si>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</si>
  <si>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</si>
  <si>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</si>
  <si>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</si>
  <si>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</si>
  <si>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</si>
  <si>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</si>
  <si>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</si>
  <si>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</si>
  <si>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</si>
  <si>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</si>
  <si>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</si>
  <si>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</si>
  <si>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</si>
  <si>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</si>
  <si>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</si>
  <si>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</si>
  <si>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</si>
  <si>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</si>
  <si>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</si>
  <si>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</si>
  <si>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</si>
  <si>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</si>
  <si>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</si>
  <si>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</si>
  <si>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</si>
  <si>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</si>
  <si>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</si>
  <si>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</si>
  <si>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</si>
  <si>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</si>
  <si>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</si>
  <si>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</si>
  <si>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</si>
  <si>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</si>
  <si>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</si>
  <si>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</si>
  <si>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</si>
  <si>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</si>
  <si>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</si>
  <si>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</si>
  <si>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</si>
  <si>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</si>
  <si>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</si>
  <si>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</si>
  <si>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</si>
  <si>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</si>
  <si>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</si>
  <si>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</si>
  <si>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</si>
  <si>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</si>
  <si>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</si>
  <si>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</si>
  <si>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</si>
  <si>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</si>
  <si>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</si>
  <si>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</si>
  <si>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</si>
  <si>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</si>
  <si>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</si>
  <si>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</si>
  <si>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</si>
  <si>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</si>
  <si>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</si>
  <si>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</si>
  <si>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</si>
  <si>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</si>
  <si>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</si>
  <si>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</si>
  <si>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</si>
  <si>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</si>
  <si>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</si>
  <si>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</si>
  <si>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</si>
  <si>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</si>
  <si>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</si>
  <si>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</si>
  <si>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</si>
  <si>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</si>
  <si>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</si>
  <si>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</si>
  <si>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</si>
  <si>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</si>
  <si>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</si>
  <si>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</si>
  <si>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</si>
  <si>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</si>
  <si>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</si>
  <si>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</si>
  <si>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</si>
  <si>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</si>
  <si>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</si>
  <si>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</si>
  <si>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</si>
  <si>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</si>
  <si>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</si>
  <si>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</si>
  <si>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</si>
  <si>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</si>
  <si>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</si>
  <si>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</si>
  <si>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</si>
  <si>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</si>
  <si>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</si>
  <si>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</si>
  <si>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</si>
  <si>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</si>
  <si>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</si>
  <si>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</si>
  <si>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</si>
  <si>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</si>
  <si>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</si>
  <si>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</si>
  <si>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</si>
  <si>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</si>
  <si>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</si>
  <si>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</si>
  <si>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</si>
  <si>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</si>
  <si>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</si>
  <si>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</si>
  <si>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</si>
  <si>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</si>
  <si>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</si>
  <si>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</si>
  <si>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</si>
  <si>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</si>
  <si>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</si>
  <si>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</si>
  <si>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</si>
  <si>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</si>
  <si>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</si>
  <si>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</si>
  <si>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</si>
  <si>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</si>
  <si>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</si>
  <si>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</si>
  <si>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</si>
  <si>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</si>
  <si>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</si>
  <si>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</si>
  <si>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</si>
  <si>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</si>
  <si>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</si>
  <si>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</si>
  <si>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</si>
  <si>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</si>
  <si>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</si>
  <si>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</si>
  <si>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</si>
  <si>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</si>
  <si>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</si>
  <si>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</si>
  <si>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</si>
  <si>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</si>
  <si>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</si>
  <si>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</si>
  <si>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</si>
  <si>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</si>
  <si>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</si>
  <si>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</si>
  <si>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</si>
  <si>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</si>
  <si>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</si>
  <si>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</si>
  <si>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</si>
  <si>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</si>
  <si>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</si>
  <si>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</si>
  <si>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</si>
  <si>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</si>
  <si>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</si>
  <si>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</si>
  <si>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</si>
  <si>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</si>
  <si>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</si>
  <si>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</si>
  <si>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</si>
  <si>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</si>
  <si>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</si>
  <si>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</si>
  <si>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</si>
  <si>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</si>
  <si>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</si>
  <si>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</si>
  <si>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</si>
  <si>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</si>
  <si>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</si>
  <si>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</si>
  <si>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</si>
  <si>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</si>
  <si>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</si>
  <si>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</si>
  <si>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</si>
  <si>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</si>
  <si>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</si>
  <si>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</si>
  <si>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</si>
  <si>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</si>
  <si>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</si>
  <si>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</si>
  <si>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</si>
  <si>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</si>
  <si>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</si>
  <si>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</si>
  <si>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</si>
  <si>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</si>
  <si>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</si>
  <si>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</si>
  <si>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</si>
  <si>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</si>
  <si>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</si>
  <si>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</si>
  <si>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</si>
  <si>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</si>
  <si>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</si>
  <si>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</si>
  <si>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</si>
  <si>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</si>
  <si>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</si>
  <si>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</si>
  <si>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</si>
  <si>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</si>
  <si>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</si>
  <si>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</si>
  <si>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</si>
  <si>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</si>
  <si>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</si>
  <si>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</si>
  <si>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</si>
  <si>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</si>
  <si>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</si>
  <si>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</si>
  <si>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</si>
  <si>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</si>
  <si>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</si>
  <si>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</si>
  <si>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</si>
  <si>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</si>
  <si>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</si>
  <si>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</si>
  <si>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</si>
  <si>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</si>
  <si>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</si>
  <si>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</si>
  <si>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</si>
  <si>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</si>
  <si>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</si>
  <si>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</si>
  <si>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</si>
  <si>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</si>
  <si>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</si>
  <si>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</si>
  <si>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</si>
  <si>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</si>
  <si>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</si>
  <si>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</si>
  <si>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</si>
  <si>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</si>
  <si>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</si>
  <si>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</si>
  <si>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</si>
  <si>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</si>
  <si>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</si>
  <si>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</si>
  <si>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</si>
  <si>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</si>
  <si>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</si>
  <si>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</si>
  <si>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</si>
  <si>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</si>
  <si>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</si>
  <si>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</si>
  <si>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</si>
  <si>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</si>
  <si>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</si>
  <si>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</si>
  <si>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</si>
  <si>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</si>
  <si>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</si>
  <si>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</si>
  <si>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</si>
  <si>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</si>
  <si>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</si>
  <si>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</si>
  <si>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</si>
  <si>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</si>
  <si>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</si>
  <si>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</si>
  <si>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</si>
  <si>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</si>
  <si>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</si>
  <si>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</si>
  <si>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</si>
  <si>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</si>
  <si>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</si>
  <si>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</si>
  <si>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</si>
  <si>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</si>
  <si>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</si>
  <si>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</si>
  <si>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</si>
  <si>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</si>
  <si>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</si>
  <si>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</si>
  <si>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</si>
  <si>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</si>
  <si>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</si>
  <si>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</si>
  <si>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</si>
  <si>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</si>
  <si>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</si>
  <si>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</si>
  <si>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</si>
  <si>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</si>
  <si>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</si>
  <si>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</si>
  <si>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</si>
  <si>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</si>
  <si>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</si>
  <si>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</si>
  <si>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</si>
  <si>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</si>
  <si>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</si>
  <si>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</si>
  <si>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</si>
  <si>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</si>
  <si>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</si>
  <si>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</si>
  <si>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</si>
  <si>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</si>
  <si>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</si>
  <si>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</si>
  <si>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</si>
  <si>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</si>
  <si>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</si>
  <si>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</si>
  <si>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</si>
  <si>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</si>
  <si>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</si>
  <si>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</si>
  <si>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</si>
  <si>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</si>
  <si>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</si>
  <si>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</si>
  <si>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</si>
  <si>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</si>
  <si>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</si>
  <si>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</si>
  <si>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</si>
  <si>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</si>
  <si>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</si>
  <si>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</si>
  <si>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</si>
  <si>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</si>
  <si>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</si>
  <si>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</si>
  <si>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</si>
  <si>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</si>
  <si>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</si>
  <si>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</si>
  <si>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</si>
  <si>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</si>
  <si>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</si>
  <si>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</si>
  <si>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</si>
  <si>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</si>
  <si>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</si>
  <si>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</si>
  <si>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</si>
  <si>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</si>
  <si>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</si>
  <si>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</si>
  <si>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</si>
  <si>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</si>
  <si>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</si>
  <si>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</si>
  <si>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</si>
  <si>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</si>
  <si>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</si>
  <si>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</si>
  <si>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</si>
  <si>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</si>
  <si>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</si>
  <si>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</si>
  <si>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</si>
  <si>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</si>
  <si>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</si>
  <si>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</si>
  <si>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</si>
  <si>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</si>
  <si>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</si>
  <si>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</si>
  <si>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</si>
  <si>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</si>
  <si>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</si>
  <si>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</si>
  <si>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</si>
  <si>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</si>
  <si>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</si>
  <si>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</si>
  <si>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</si>
  <si>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</si>
  <si>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</si>
  <si>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</si>
  <si>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</si>
  <si>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</si>
  <si>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</si>
  <si>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</si>
  <si>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</si>
  <si>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</si>
  <si>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</si>
  <si>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</si>
  <si>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</si>
  <si>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</si>
  <si>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</si>
  <si>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</si>
  <si>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</si>
  <si>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</si>
  <si>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</si>
  <si>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</si>
  <si>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</si>
  <si>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</si>
  <si>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</si>
  <si>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</si>
  <si>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</si>
  <si>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</si>
  <si>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</si>
  <si>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</si>
  <si>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</si>
  <si>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</si>
  <si>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</si>
  <si>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</si>
  <si>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</si>
  <si>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</si>
  <si>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</si>
  <si>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</si>
  <si>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</si>
  <si>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</si>
  <si>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</si>
  <si>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</si>
  <si>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</si>
  <si>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</si>
  <si>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</si>
  <si>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</si>
  <si>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</si>
  <si>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</si>
  <si>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</si>
  <si>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</si>
  <si>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</si>
  <si>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</si>
  <si>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</si>
  <si>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</si>
  <si>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</si>
  <si>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</si>
  <si>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</si>
  <si>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</si>
  <si>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</si>
  <si>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</si>
  <si>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</si>
  <si>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</si>
  <si>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</si>
  <si>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</si>
  <si>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</si>
  <si>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</si>
  <si>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</si>
  <si>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</si>
  <si>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</si>
  <si>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</si>
  <si>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</si>
  <si>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</si>
  <si>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</si>
  <si>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</si>
  <si>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</si>
  <si>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</si>
  <si>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</si>
  <si>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</si>
  <si>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</si>
  <si>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</si>
  <si>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</si>
  <si>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</si>
  <si>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</si>
  <si>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</si>
  <si>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</si>
  <si>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</si>
  <si>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</si>
  <si>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</si>
  <si>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</si>
  <si>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</si>
  <si>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</si>
  <si>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</si>
  <si>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</si>
  <si>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</si>
  <si>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</si>
  <si>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</si>
  <si>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</si>
  <si>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</si>
  <si>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</si>
  <si>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</si>
  <si>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</si>
  <si>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</si>
  <si>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</si>
  <si>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</si>
  <si>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</si>
  <si>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</si>
  <si>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</si>
  <si>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</si>
  <si>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</si>
  <si>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</si>
  <si>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</si>
  <si>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</si>
  <si>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</si>
  <si>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</si>
  <si>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</si>
  <si>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</si>
  <si>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</si>
  <si>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</si>
  <si>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</si>
  <si>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</si>
  <si>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</si>
  <si>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</si>
  <si>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</si>
  <si>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</si>
  <si>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</si>
  <si>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</si>
  <si>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</si>
  <si>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</si>
  <si>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</si>
  <si>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</si>
  <si>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</si>
  <si>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</si>
  <si>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</si>
  <si>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</si>
  <si>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</si>
  <si>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</si>
  <si>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</si>
  <si>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</si>
  <si>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</si>
  <si>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</si>
  <si>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</si>
  <si>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</si>
  <si>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</si>
  <si>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</si>
  <si>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</si>
  <si>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</si>
  <si>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</si>
  <si>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</si>
  <si>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</si>
  <si>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</si>
  <si>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</si>
  <si>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</si>
  <si>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</si>
  <si>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</si>
  <si>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</si>
  <si>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</si>
  <si>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</si>
  <si>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</si>
  <si>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</si>
  <si>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</si>
  <si>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</si>
  <si>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</si>
  <si>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</si>
  <si>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</si>
  <si>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</si>
  <si>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</si>
  <si>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</si>
  <si>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</si>
  <si>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</si>
  <si>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</si>
  <si>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</si>
  <si>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</si>
  <si>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</si>
  <si>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</si>
  <si>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</si>
  <si>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</si>
  <si>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</si>
  <si>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</si>
  <si>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</si>
  <si>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</si>
  <si>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</si>
  <si>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</si>
  <si>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</si>
  <si>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</si>
  <si>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</si>
  <si>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</si>
  <si>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</si>
  <si>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</si>
  <si>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</si>
  <si>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</si>
  <si>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</si>
  <si>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</si>
  <si>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</si>
  <si>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</si>
  <si>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</si>
  <si>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</si>
  <si>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</si>
  <si>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</si>
  <si>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</si>
  <si>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</si>
  <si>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</si>
  <si>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</si>
  <si>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</si>
  <si>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</si>
  <si>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</si>
  <si>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</si>
  <si>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</si>
  <si>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</si>
  <si>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</si>
  <si>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</si>
  <si>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</si>
  <si>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</si>
  <si>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</si>
  <si>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</si>
  <si>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</si>
  <si>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</si>
  <si>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</si>
  <si>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</si>
  <si>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</si>
  <si>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</si>
  <si>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</si>
  <si>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</si>
  <si>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</si>
  <si>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</si>
  <si>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</si>
  <si>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</si>
  <si>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</si>
  <si>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</si>
  <si>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</si>
  <si>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</si>
  <si>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</si>
  <si>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</si>
  <si>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</si>
  <si>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</si>
  <si>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</si>
  <si>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</si>
  <si>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</si>
  <si>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</si>
  <si>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</si>
  <si>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</si>
  <si>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</si>
  <si>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</si>
  <si>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</si>
  <si>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</si>
  <si>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</si>
  <si>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</si>
  <si>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</si>
  <si>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</si>
  <si>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</si>
  <si>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</si>
  <si>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</si>
  <si>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</si>
  <si>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</si>
  <si>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</si>
  <si>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</si>
  <si>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</si>
  <si>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</si>
  <si>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</si>
  <si>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</si>
  <si>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</si>
  <si>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</si>
  <si>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</si>
  <si>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</si>
  <si>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</si>
  <si>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</si>
  <si>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</si>
  <si>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</si>
  <si>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</si>
  <si>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</si>
  <si>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</si>
  <si>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</si>
  <si>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</si>
  <si>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</si>
  <si>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</si>
  <si>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</si>
  <si>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</si>
  <si>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</si>
  <si>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</si>
  <si>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</si>
  <si>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</si>
  <si>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</si>
  <si>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</si>
  <si>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</si>
  <si>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</si>
  <si>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</si>
  <si>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</si>
  <si>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</si>
  <si>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</si>
  <si>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</si>
  <si>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</si>
  <si>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</si>
  <si>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</si>
  <si>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</si>
  <si>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</si>
  <si>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</si>
  <si>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</si>
  <si>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</si>
  <si>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</si>
  <si>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</si>
  <si>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</si>
  <si>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</si>
  <si>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</si>
  <si>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</si>
  <si>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</si>
  <si>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</si>
  <si>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</si>
  <si>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</si>
  <si>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</si>
  <si>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</si>
  <si>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</si>
  <si>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</si>
  <si>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</si>
  <si>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</si>
  <si>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</si>
  <si>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</si>
  <si>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</si>
  <si>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</si>
  <si>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</si>
  <si>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</si>
  <si>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</si>
  <si>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</si>
  <si>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</si>
  <si>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</si>
  <si>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</si>
  <si>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</si>
  <si>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</si>
  <si>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</si>
  <si>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</si>
  <si>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</si>
  <si>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</si>
  <si>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</si>
  <si>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</si>
  <si>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</si>
  <si>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</si>
  <si>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</si>
  <si>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</si>
  <si>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</si>
  <si>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</si>
  <si>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</si>
  <si>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</si>
  <si>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</si>
  <si>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</si>
  <si>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</si>
  <si>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</si>
  <si>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</si>
  <si>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</si>
  <si>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</si>
  <si>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</si>
  <si>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</si>
  <si>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</si>
  <si>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</si>
  <si>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</si>
  <si>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</si>
  <si>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</si>
  <si>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</si>
  <si>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</si>
  <si>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</si>
  <si>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</si>
  <si>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</si>
  <si>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</si>
  <si>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</si>
  <si>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</si>
  <si>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</si>
  <si>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</si>
  <si>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</si>
  <si>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</si>
  <si>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</si>
  <si>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</si>
  <si>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</si>
  <si>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</si>
  <si>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</si>
  <si>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</si>
  <si>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</si>
  <si>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</si>
  <si>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</si>
  <si>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</si>
  <si>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</si>
  <si>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</si>
  <si>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</si>
  <si>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</si>
  <si>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</si>
  <si>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</si>
  <si>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</si>
  <si>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</si>
  <si>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</si>
  <si>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</si>
  <si>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</si>
  <si>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</si>
  <si>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</si>
  <si>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</si>
  <si>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</si>
  <si>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</si>
  <si>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</si>
  <si>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</si>
  <si>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</si>
  <si>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</si>
  <si>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</si>
  <si>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</si>
  <si>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</si>
  <si>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</si>
  <si>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</si>
  <si>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</si>
  <si>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</si>
  <si>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</si>
  <si>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</si>
  <si>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</si>
  <si>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</si>
  <si>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</si>
  <si>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</si>
  <si>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</si>
  <si>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</si>
  <si>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</si>
  <si>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</si>
  <si>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</si>
  <si>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</si>
  <si>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</si>
  <si>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</si>
  <si>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</si>
  <si>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</si>
  <si>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</si>
  <si>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</si>
  <si>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</si>
  <si>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</si>
  <si>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</si>
  <si>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</si>
  <si>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</si>
  <si>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</si>
  <si>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</si>
  <si>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</si>
  <si>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</si>
  <si>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</si>
  <si>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</si>
  <si>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</si>
  <si>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</si>
  <si>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</si>
  <si>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</si>
  <si>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</si>
  <si>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</si>
  <si>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</si>
  <si>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</si>
  <si>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</si>
  <si>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</si>
  <si>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</si>
  <si>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</si>
  <si>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</si>
  <si>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</si>
  <si>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</si>
  <si>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</si>
  <si>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</si>
  <si>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</si>
  <si>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</si>
  <si>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</si>
  <si>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</si>
  <si>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</si>
  <si>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</si>
  <si>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</si>
  <si>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</si>
  <si>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</si>
  <si>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</si>
  <si>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</si>
  <si>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</si>
  <si>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</si>
  <si>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</si>
  <si>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</si>
  <si>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</si>
  <si>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</si>
  <si>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</si>
  <si>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</si>
  <si>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</si>
  <si>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</si>
  <si>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</si>
  <si>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</si>
  <si>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</si>
  <si>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</si>
  <si>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</si>
  <si>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</si>
  <si>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</si>
  <si>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</si>
  <si>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</si>
  <si>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</si>
  <si>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</si>
  <si>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</si>
  <si>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</si>
  <si>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</si>
  <si>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</si>
  <si>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</si>
  <si>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</si>
  <si>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</si>
  <si>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</si>
  <si>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</si>
  <si>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</si>
  <si>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</si>
  <si>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</si>
  <si>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</si>
  <si>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</si>
  <si>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</si>
  <si>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</si>
  <si>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</si>
  <si>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</si>
  <si>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</si>
  <si>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</si>
  <si>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</si>
  <si>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</si>
  <si>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</si>
  <si>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</si>
  <si>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</si>
  <si>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</si>
  <si>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</si>
  <si>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</si>
  <si>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</si>
  <si>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</si>
  <si>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</si>
  <si>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</si>
  <si>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</si>
  <si>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</si>
  <si>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</si>
  <si>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</si>
  <si>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</si>
  <si>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</si>
  <si>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</si>
  <si>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</si>
  <si>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</si>
  <si>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</si>
  <si>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</si>
  <si>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</si>
  <si>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</si>
  <si>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</si>
  <si>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</si>
  <si>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</si>
  <si>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</si>
  <si>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</si>
  <si>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</si>
  <si>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</si>
  <si>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</si>
  <si>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</si>
  <si>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</si>
  <si>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</si>
  <si>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</si>
  <si>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</si>
  <si>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</si>
  <si>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</si>
  <si>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</si>
  <si>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</si>
  <si>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</si>
  <si>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</si>
  <si>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</si>
  <si>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</si>
  <si>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</si>
  <si>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</si>
  <si>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</si>
  <si>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</si>
  <si>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</si>
  <si>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</si>
  <si>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</si>
  <si>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</si>
  <si>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</si>
  <si>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</si>
  <si>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</si>
  <si>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</si>
  <si>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</si>
  <si>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</si>
  <si>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</si>
  <si>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</si>
  <si>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</si>
  <si>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</si>
  <si>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</si>
  <si>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</si>
  <si>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</si>
  <si>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</si>
  <si>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</si>
  <si>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</si>
  <si>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</si>
  <si>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</si>
  <si>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</si>
  <si>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</si>
  <si>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</si>
  <si>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</si>
  <si>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</si>
  <si>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</si>
  <si>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</si>
  <si>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</si>
  <si>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</si>
  <si>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</si>
  <si>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</si>
  <si>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</si>
  <si>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</si>
  <si>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</si>
  <si>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</si>
  <si>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</si>
  <si>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</si>
  <si>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</si>
  <si>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</si>
  <si>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</si>
  <si>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</si>
  <si>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</si>
  <si>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</si>
  <si>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</si>
  <si>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</si>
  <si>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</si>
  <si>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</si>
  <si>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</si>
  <si>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</si>
  <si>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</si>
  <si>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</si>
  <si>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</si>
  <si>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</si>
  <si>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</si>
  <si>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</si>
  <si>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</si>
  <si>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</si>
  <si>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</si>
  <si>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</si>
  <si>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</si>
  <si>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</si>
  <si>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</si>
  <si>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</si>
  <si>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</si>
  <si>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</si>
  <si>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</si>
  <si>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</si>
  <si>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</si>
  <si>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</si>
  <si>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</si>
  <si>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</si>
  <si>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</si>
  <si>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</si>
  <si>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</si>
  <si>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</si>
  <si>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</si>
  <si>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</si>
  <si>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</si>
  <si>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</si>
  <si>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</si>
  <si>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</si>
  <si>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</si>
  <si>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</si>
  <si>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</si>
  <si>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</si>
  <si>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</si>
  <si>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</si>
  <si>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</si>
  <si>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</si>
  <si>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</si>
  <si>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</si>
  <si>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</si>
  <si>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</si>
  <si>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</si>
  <si>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</si>
  <si>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</si>
  <si>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</si>
  <si>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</si>
  <si>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</si>
  <si>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</si>
  <si>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</si>
  <si>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</si>
  <si>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</si>
  <si>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</si>
  <si>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</si>
  <si>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</si>
  <si>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</si>
  <si>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</si>
  <si>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</si>
  <si>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</si>
  <si>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</si>
  <si>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</si>
  <si>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</si>
  <si>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</si>
  <si>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</si>
  <si>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</si>
  <si>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</si>
  <si>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</si>
  <si>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</si>
  <si>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</si>
  <si>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</si>
  <si>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</si>
  <si>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</si>
  <si>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</si>
  <si>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</si>
  <si>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</si>
  <si>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</si>
  <si>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</si>
  <si>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</si>
  <si>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</si>
  <si>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</si>
  <si>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</si>
  <si>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</si>
  <si>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</si>
  <si>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</si>
  <si>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</si>
  <si>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</si>
  <si>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</si>
  <si>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</si>
  <si>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</si>
  <si>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</si>
  <si>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</si>
  <si>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</si>
  <si>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</si>
  <si>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</si>
  <si>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</si>
  <si>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</si>
  <si>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</si>
  <si>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</si>
  <si>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</si>
  <si>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</si>
  <si>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</si>
  <si>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</si>
  <si>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</si>
  <si>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</si>
  <si>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</si>
  <si>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</si>
  <si>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</si>
  <si>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</si>
  <si>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</si>
  <si>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</si>
  <si>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</si>
  <si>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</si>
  <si>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</si>
  <si>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</si>
  <si>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</si>
  <si>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</si>
  <si>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</si>
  <si>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</si>
  <si>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</si>
  <si>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</si>
  <si>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</si>
  <si>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</si>
  <si>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</si>
  <si>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</si>
  <si>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</si>
  <si>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</si>
  <si>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</si>
  <si>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</si>
  <si>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</si>
  <si>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</si>
  <si>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</si>
  <si>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</si>
  <si>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</si>
  <si>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</si>
  <si>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</si>
  <si>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</si>
  <si>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</si>
  <si>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</si>
  <si>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</si>
  <si>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</si>
  <si>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</si>
  <si>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</si>
  <si>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</si>
  <si>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</si>
  <si>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</si>
  <si>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</si>
  <si>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</si>
  <si>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</si>
  <si>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</si>
  <si>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</si>
  <si>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</si>
  <si>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</si>
  <si>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</si>
  <si>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</si>
  <si>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</si>
  <si>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</si>
  <si>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</si>
  <si>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</si>
  <si>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</si>
  <si>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</si>
  <si>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</si>
  <si>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</si>
  <si>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</si>
  <si>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</si>
  <si>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</si>
  <si>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</si>
  <si>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</si>
  <si>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</si>
  <si>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</si>
  <si>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</si>
  <si>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</si>
  <si>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</si>
  <si>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</si>
  <si>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</si>
  <si>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</si>
  <si>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</si>
  <si>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</si>
  <si>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</si>
  <si>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</si>
  <si>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</si>
  <si>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</si>
  <si>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</si>
  <si>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</si>
  <si>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</si>
  <si>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</si>
  <si>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</si>
  <si>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</si>
  <si>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</si>
  <si>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</si>
  <si>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</si>
  <si>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</si>
  <si>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</si>
  <si>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</si>
  <si>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</si>
  <si>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</si>
  <si>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</si>
  <si>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</si>
  <si>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</si>
  <si>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</si>
  <si>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</si>
  <si>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</si>
  <si>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</si>
  <si>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</si>
  <si>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</si>
  <si>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</si>
  <si>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</si>
  <si>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</si>
  <si>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</si>
  <si>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</si>
  <si>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</si>
  <si>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</si>
  <si>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</si>
  <si>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</si>
  <si>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</si>
  <si>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</si>
  <si>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</si>
  <si>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</si>
  <si>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</si>
  <si>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</si>
  <si>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</si>
  <si>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</si>
  <si>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</si>
  <si>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</si>
  <si>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</si>
  <si>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</si>
  <si>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</si>
  <si>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</si>
  <si>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</si>
  <si>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</si>
  <si>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</si>
  <si>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</si>
  <si>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</si>
  <si>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</si>
  <si>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</si>
  <si>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</si>
  <si>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</si>
  <si>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</si>
  <si>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</si>
  <si>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</si>
  <si>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</si>
  <si>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</si>
  <si>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</si>
  <si>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</si>
  <si>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</si>
  <si>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</si>
  <si>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</si>
  <si>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</si>
  <si>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</si>
  <si>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</si>
  <si>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</si>
  <si>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</si>
  <si>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</si>
  <si>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</si>
  <si>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</si>
  <si>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</si>
  <si>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</si>
  <si>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</si>
  <si>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</si>
  <si>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</si>
  <si>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</si>
  <si>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</si>
  <si>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</si>
  <si>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</si>
  <si>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</si>
  <si>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</si>
  <si>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</si>
  <si>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</si>
  <si>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</si>
  <si>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</si>
  <si>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</si>
  <si>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</si>
  <si>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</si>
  <si>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</si>
  <si>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</si>
  <si>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</si>
  <si>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</si>
  <si>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</si>
  <si>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</si>
  <si>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</si>
  <si>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</si>
  <si>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</si>
  <si>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</si>
  <si>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</si>
  <si>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</si>
  <si>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</si>
  <si>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</si>
  <si>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</si>
  <si>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</si>
  <si>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</si>
  <si>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</si>
  <si>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</si>
  <si>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</si>
  <si>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</si>
  <si>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</si>
  <si>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</si>
  <si>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</si>
  <si>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</si>
  <si>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</si>
  <si>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</si>
  <si>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</si>
  <si>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</si>
  <si>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</si>
  <si>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</si>
  <si>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</si>
  <si>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</si>
  <si>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</si>
  <si>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</si>
  <si>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</si>
  <si>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</si>
  <si>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</si>
  <si>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</si>
  <si>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</si>
  <si>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</si>
  <si>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</si>
  <si>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</si>
  <si>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</si>
  <si>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</si>
  <si>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</si>
  <si>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</si>
  <si>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</si>
  <si>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</si>
  <si>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</si>
  <si>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</si>
  <si>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</si>
  <si>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</si>
  <si>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</si>
  <si>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</si>
  <si>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</si>
  <si>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</si>
  <si>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</si>
  <si>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</si>
  <si>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</si>
  <si>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</si>
  <si>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</si>
  <si>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</si>
  <si>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</si>
  <si>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</si>
  <si>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</si>
  <si>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</si>
  <si>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</si>
  <si>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</si>
  <si>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</si>
  <si>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</si>
  <si>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</si>
  <si>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</si>
  <si>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</si>
  <si>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</si>
  <si>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</si>
  <si>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</si>
  <si>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</si>
  <si>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</si>
  <si>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</si>
  <si>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</si>
  <si>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</si>
  <si>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</si>
  <si>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</si>
  <si>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</si>
  <si>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</si>
  <si>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</si>
  <si>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</si>
  <si>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</si>
  <si>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</si>
  <si>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</si>
  <si>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</si>
  <si>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</si>
  <si>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</si>
  <si>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</si>
  <si>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</si>
  <si>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</si>
  <si>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</si>
  <si>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</si>
  <si>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</si>
  <si>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</si>
  <si>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</si>
  <si>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</si>
  <si>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</si>
  <si>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</si>
  <si>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</si>
  <si>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</si>
  <si>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</si>
  <si>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</si>
  <si>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</si>
  <si>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</si>
  <si>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</si>
  <si>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</si>
  <si>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</si>
  <si>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</si>
  <si>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</si>
  <si>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</si>
  <si>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</si>
  <si>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</si>
  <si>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</si>
  <si>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</si>
  <si>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</si>
  <si>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</si>
  <si>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</si>
  <si>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</si>
  <si>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</si>
  <si>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</si>
  <si>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</si>
  <si>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</si>
  <si>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</si>
  <si>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</si>
  <si>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</si>
  <si>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</si>
  <si>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</si>
  <si>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</si>
  <si>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</si>
  <si>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</si>
  <si>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</si>
  <si>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</si>
  <si>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</si>
  <si>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</si>
  <si>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</si>
  <si>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</si>
  <si>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</si>
  <si>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</si>
  <si>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</si>
  <si>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</si>
  <si>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</si>
  <si>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</si>
  <si>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</si>
  <si>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</si>
  <si>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</si>
  <si>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</si>
  <si>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</si>
  <si>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</si>
  <si>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</si>
  <si>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</si>
  <si>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</si>
  <si>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</si>
  <si>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</si>
  <si>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</si>
  <si>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</si>
  <si>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</si>
  <si>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</si>
  <si>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</si>
  <si>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</si>
  <si>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</si>
  <si>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</si>
  <si>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</si>
  <si>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</si>
  <si>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</si>
  <si>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</si>
  <si>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</si>
  <si>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</si>
  <si>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</si>
  <si>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</si>
  <si>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</si>
  <si>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</si>
  <si>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</si>
  <si>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</si>
  <si>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</si>
  <si>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</si>
  <si>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</si>
  <si>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</si>
  <si>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</si>
  <si>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</si>
  <si>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</si>
  <si>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</si>
  <si>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</si>
  <si>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</si>
  <si>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</si>
  <si>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</si>
  <si>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</si>
  <si>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</si>
  <si>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</si>
  <si>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</si>
  <si>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</si>
  <si>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</si>
  <si>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</si>
  <si>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</si>
  <si>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</si>
  <si>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</si>
  <si>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</si>
  <si>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</si>
  <si>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</si>
  <si>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</si>
  <si>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</si>
  <si>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</si>
  <si>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</si>
  <si>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</si>
  <si>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</si>
  <si>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</si>
  <si>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</si>
  <si>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</si>
  <si>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</si>
  <si>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</si>
  <si>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</si>
  <si>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</si>
  <si>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</si>
  <si>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</si>
  <si>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</si>
  <si>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</si>
  <si>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</si>
  <si>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</si>
  <si>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</si>
  <si>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</si>
  <si>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</si>
  <si>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</si>
  <si>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</si>
  <si>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</si>
  <si>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</si>
  <si>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</si>
  <si>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</si>
  <si>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</si>
  <si>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</si>
  <si>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</si>
  <si>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</si>
  <si>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</si>
  <si>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</si>
  <si>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</si>
  <si>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</si>
  <si>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</si>
  <si>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</si>
  <si>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</si>
  <si>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</si>
  <si>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</si>
  <si>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</si>
  <si>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</si>
  <si>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</si>
  <si>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</si>
  <si>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</si>
  <si>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</si>
  <si>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</si>
  <si>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</si>
  <si>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</si>
  <si>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</si>
  <si>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</si>
  <si>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</si>
  <si>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</si>
  <si>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</si>
  <si>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</si>
  <si>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</si>
  <si>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</si>
  <si>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</si>
  <si>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</si>
  <si>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</si>
  <si>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</si>
  <si>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</si>
  <si>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</si>
  <si>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</si>
  <si>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</si>
  <si>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</si>
  <si>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</si>
  <si>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</si>
  <si>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</si>
  <si>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</si>
  <si>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</si>
  <si>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</si>
  <si>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</si>
  <si>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</si>
  <si>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</si>
  <si>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</si>
  <si>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</si>
  <si>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</si>
  <si>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</si>
  <si>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</si>
  <si>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</si>
  <si>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</si>
  <si>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</si>
  <si>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</si>
  <si>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</si>
  <si>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</si>
  <si>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</si>
  <si>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</si>
  <si>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</si>
  <si>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</si>
  <si>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</si>
  <si>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</si>
  <si>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</si>
  <si>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</si>
  <si>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</si>
  <si>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</si>
  <si>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</si>
  <si>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</si>
  <si>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</si>
  <si>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</si>
  <si>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</si>
  <si>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</si>
  <si>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</si>
  <si>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</si>
  <si>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</si>
  <si>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</si>
  <si>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</si>
  <si>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</si>
  <si>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</si>
  <si>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</si>
  <si>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</si>
  <si>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</si>
  <si>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</si>
  <si>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</si>
  <si>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</si>
  <si>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</si>
  <si>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</si>
  <si>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</si>
  <si>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</si>
  <si>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</si>
  <si>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</si>
  <si>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</si>
  <si>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</si>
  <si>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</si>
  <si>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</si>
  <si>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</si>
  <si>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</si>
  <si>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</si>
  <si>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</si>
  <si>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</si>
  <si>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</si>
  <si>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</si>
  <si>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</si>
  <si>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</si>
  <si>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</si>
  <si>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</si>
  <si>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</si>
  <si>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</si>
  <si>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</si>
  <si>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</si>
  <si>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</si>
  <si>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</si>
  <si>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</si>
  <si>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</si>
  <si>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</si>
  <si>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</si>
  <si>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</si>
  <si>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</si>
  <si>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</si>
  <si>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</si>
  <si>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</si>
  <si>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</si>
  <si>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</si>
  <si>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</si>
  <si>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</si>
  <si>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</si>
  <si>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</si>
  <si>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</si>
  <si>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</si>
  <si>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</si>
  <si>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</si>
  <si>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</si>
  <si>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</si>
  <si>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</si>
  <si>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</si>
  <si>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</si>
  <si>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</si>
  <si>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</si>
  <si>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</si>
  <si>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</si>
  <si>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</si>
  <si>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</si>
  <si>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</si>
  <si>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</si>
  <si>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</si>
  <si>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</si>
  <si>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</si>
  <si>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</si>
  <si>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</si>
  <si>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</si>
  <si>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</si>
  <si>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</si>
  <si>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</si>
  <si>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</si>
  <si>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</si>
  <si>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</si>
  <si>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</si>
  <si>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</si>
  <si>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</si>
  <si>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</si>
  <si>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</si>
  <si>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</si>
  <si>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</si>
  <si>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</si>
  <si>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</si>
  <si>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</si>
  <si>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</si>
  <si>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</si>
  <si>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</si>
  <si>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</si>
  <si>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</si>
  <si>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</si>
  <si>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</si>
  <si>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</si>
  <si>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</si>
  <si>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</si>
  <si>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</si>
  <si>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</si>
  <si>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</si>
  <si>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</si>
  <si>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</si>
  <si>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</si>
  <si>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</si>
  <si>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</si>
  <si>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</si>
  <si>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</si>
  <si>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</si>
  <si>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</si>
  <si>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</si>
  <si>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</si>
  <si>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</si>
  <si>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</si>
  <si>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</si>
  <si>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</si>
  <si>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</si>
  <si>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</si>
  <si>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</si>
  <si>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</si>
  <si>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</si>
  <si>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</si>
  <si>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</si>
  <si>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</si>
  <si>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</si>
  <si>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</si>
  <si>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</si>
  <si>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</si>
  <si>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</si>
  <si>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</si>
  <si>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</si>
  <si>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</si>
  <si>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</si>
  <si>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</si>
  <si>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</si>
  <si>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</si>
  <si>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</si>
  <si>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</si>
  <si>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</si>
  <si>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</si>
  <si>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</si>
  <si>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</si>
  <si>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</si>
  <si>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</si>
  <si>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</si>
  <si>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</si>
  <si>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</si>
  <si>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</si>
  <si>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</si>
  <si>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</si>
  <si>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</si>
  <si>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</si>
  <si>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</si>
  <si>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</si>
  <si>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</si>
  <si>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</si>
  <si>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</si>
  <si>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</si>
  <si>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</si>
  <si>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</si>
  <si>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</si>
  <si>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</si>
  <si>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</si>
  <si>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</si>
  <si>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</si>
  <si>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</si>
  <si>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</si>
  <si>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</si>
  <si>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</si>
  <si>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</si>
  <si>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</si>
  <si>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</si>
  <si>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</si>
  <si>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</si>
  <si>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</si>
  <si>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</si>
  <si>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</si>
  <si>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</si>
  <si>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</si>
  <si>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</si>
  <si>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</si>
  <si>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</si>
  <si>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</si>
  <si>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</si>
  <si>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</si>
  <si>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</si>
  <si>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</si>
  <si>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</si>
  <si>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</si>
  <si>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</si>
  <si>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</si>
  <si>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</si>
  <si>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</si>
  <si>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</si>
  <si>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</si>
  <si>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</si>
  <si>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</si>
  <si>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</si>
  <si>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</si>
  <si>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</si>
  <si>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</si>
  <si>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</si>
  <si>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</si>
  <si>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</si>
  <si>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</si>
  <si>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</si>
  <si>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</si>
  <si>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</si>
  <si>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</si>
  <si>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</si>
  <si>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</si>
  <si>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</si>
  <si>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</si>
  <si>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</si>
  <si>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</si>
  <si>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</si>
  <si>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</si>
  <si>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</si>
  <si>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</si>
  <si>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</si>
  <si>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</si>
  <si>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</si>
  <si>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</si>
  <si>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</si>
  <si>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</si>
  <si>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</si>
  <si>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</si>
  <si>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</si>
  <si>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</si>
  <si>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</si>
  <si>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</si>
  <si>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</si>
  <si>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</si>
  <si>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</si>
  <si>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</si>
  <si>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</si>
  <si>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</si>
  <si>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</si>
  <si>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</si>
  <si>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</si>
  <si>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</si>
  <si>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</si>
  <si>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</si>
  <si>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</si>
  <si>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</si>
  <si>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</si>
  <si>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</si>
  <si>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</si>
  <si>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</si>
  <si>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</si>
  <si>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</si>
  <si>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</si>
  <si>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</si>
  <si>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</si>
  <si>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</si>
  <si>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</si>
  <si>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</si>
  <si>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</si>
  <si>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</si>
  <si>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</si>
  <si>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</si>
  <si>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</si>
  <si>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</si>
  <si>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</si>
  <si>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</si>
  <si>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</si>
  <si>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</si>
  <si>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</si>
  <si>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</si>
  <si>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</si>
  <si>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</si>
  <si>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</si>
  <si>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</si>
  <si>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</si>
  <si>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</si>
  <si>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</si>
  <si>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</si>
  <si>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</si>
  <si>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</si>
  <si>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</si>
  <si>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</si>
  <si>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</si>
  <si>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</si>
  <si>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</si>
  <si>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</si>
  <si>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</si>
  <si>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</si>
  <si>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</si>
  <si>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</si>
  <si>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</si>
  <si>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</si>
  <si>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</si>
  <si>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</si>
  <si>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</si>
  <si>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</si>
  <si>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</si>
  <si>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</si>
  <si>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</si>
  <si>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</si>
  <si>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</si>
  <si>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</si>
  <si>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</si>
  <si>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</si>
  <si>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</si>
  <si>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</si>
  <si>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</si>
  <si>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</si>
  <si>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</si>
  <si>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</si>
  <si>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</si>
  <si>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</si>
  <si>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</si>
  <si>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</si>
  <si>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</si>
  <si>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</si>
  <si>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</si>
  <si>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</si>
  <si>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</si>
  <si>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</si>
  <si>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</si>
  <si>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</si>
  <si>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</si>
  <si>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</si>
  <si>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</si>
  <si>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</si>
  <si>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</si>
  <si>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</si>
  <si>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</si>
  <si>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</si>
  <si>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</si>
  <si>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</si>
  <si>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</si>
  <si>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</si>
  <si>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</si>
  <si>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</si>
  <si>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</si>
  <si>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</si>
  <si>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</si>
  <si>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</si>
  <si>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</si>
  <si>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</si>
  <si>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</si>
  <si>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</si>
  <si>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</si>
  <si>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</si>
  <si>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</si>
  <si>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</si>
  <si>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</si>
  <si>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</si>
  <si>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</si>
  <si>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</si>
  <si>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</si>
  <si>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</si>
  <si>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</si>
  <si>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</si>
  <si>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</si>
  <si>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</si>
  <si>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</si>
  <si>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</si>
  <si>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</si>
  <si>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</si>
  <si>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</si>
  <si>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</si>
  <si>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</si>
  <si>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</si>
  <si>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</si>
  <si>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</si>
  <si>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</si>
  <si>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</si>
  <si>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</si>
  <si>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</si>
  <si>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</si>
  <si>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</si>
  <si>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</si>
  <si>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</si>
  <si>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</si>
  <si>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</si>
  <si>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</si>
  <si>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</si>
  <si>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</si>
  <si>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</si>
  <si>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</si>
  <si>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</si>
  <si>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</si>
  <si>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</si>
  <si>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</si>
  <si>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</si>
  <si>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</si>
  <si>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</si>
  <si>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</si>
  <si>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</si>
  <si>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</si>
  <si>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</si>
  <si>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</si>
  <si>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</si>
  <si>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</si>
  <si>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</si>
  <si>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</si>
  <si>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</si>
  <si>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</si>
  <si>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</si>
  <si>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</si>
  <si>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</si>
  <si>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</si>
  <si>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</si>
  <si>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</si>
  <si>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</si>
  <si>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</si>
  <si>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</si>
  <si>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</si>
  <si>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</si>
  <si>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</si>
  <si>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</si>
  <si>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</si>
  <si>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</si>
  <si>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</si>
  <si>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</si>
  <si>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</si>
  <si>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</si>
  <si>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</si>
  <si>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</si>
  <si>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</si>
  <si>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</si>
  <si>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</si>
  <si>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</si>
  <si>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</si>
  <si>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</si>
  <si>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</si>
  <si>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</si>
  <si>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</si>
  <si>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</si>
  <si>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</si>
  <si>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</si>
  <si>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</si>
  <si>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</si>
  <si>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</si>
  <si>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</si>
  <si>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</si>
  <si>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</si>
  <si>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</si>
  <si>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</si>
  <si>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</si>
  <si>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</si>
  <si>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</si>
  <si>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</si>
  <si>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</si>
  <si>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</si>
  <si>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</si>
  <si>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</si>
  <si>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</si>
  <si>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</si>
  <si>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</si>
  <si>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</si>
  <si>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</si>
  <si>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</si>
  <si>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</si>
  <si>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</si>
  <si>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</si>
  <si>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</si>
  <si>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</si>
  <si>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</si>
  <si>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</si>
  <si>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</si>
  <si>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</si>
  <si>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</si>
  <si>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</si>
  <si>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</si>
  <si>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</si>
  <si>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</si>
  <si>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</si>
  <si>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</si>
  <si>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</si>
  <si>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</si>
  <si>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</si>
  <si>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</si>
  <si>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</si>
  <si>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</si>
  <si>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</si>
  <si>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</si>
  <si>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</si>
  <si>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</si>
  <si>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</si>
  <si>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</si>
  <si>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</si>
  <si>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</si>
  <si>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</si>
  <si>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</si>
  <si>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</si>
  <si>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</si>
  <si>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</si>
  <si>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</si>
  <si>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</si>
  <si>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</si>
  <si>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</si>
  <si>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</si>
  <si>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</si>
  <si>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</si>
  <si>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</si>
  <si>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</si>
  <si>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</si>
  <si>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</si>
  <si>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</si>
  <si>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</si>
  <si>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</si>
  <si>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</si>
  <si>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</si>
  <si>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</si>
  <si>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</si>
  <si>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</si>
  <si>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</si>
  <si>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</si>
  <si>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</si>
  <si>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</si>
  <si>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</si>
  <si>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</si>
  <si>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</si>
  <si>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</si>
  <si>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</si>
  <si>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</si>
  <si>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</si>
  <si>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</si>
  <si>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</si>
  <si>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</si>
  <si>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</si>
  <si>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</si>
  <si>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</si>
  <si>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</si>
  <si>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</si>
  <si>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</si>
  <si>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</si>
  <si>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</si>
  <si>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</si>
  <si>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</si>
  <si>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</si>
  <si>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</si>
  <si>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</si>
  <si>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</si>
  <si>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</si>
  <si>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</si>
  <si>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</si>
  <si>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</si>
  <si>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</si>
  <si>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</si>
  <si>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</si>
  <si>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</si>
  <si>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</si>
  <si>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</si>
  <si>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</si>
  <si>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</si>
  <si>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</si>
  <si>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</si>
  <si>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</si>
  <si>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</si>
  <si>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</si>
  <si>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</si>
  <si>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</si>
  <si>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</si>
  <si>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</si>
  <si>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</si>
  <si>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</si>
  <si>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</si>
  <si>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</si>
  <si>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</si>
  <si>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</si>
  <si>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</si>
  <si>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</si>
  <si>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</si>
  <si>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</si>
  <si>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</si>
  <si>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</si>
  <si>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</si>
  <si>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</si>
  <si>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</si>
  <si>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</si>
  <si>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</si>
  <si>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</si>
  <si>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</si>
  <si>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</si>
  <si>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</si>
  <si>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</si>
  <si>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</si>
  <si>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</si>
  <si>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</si>
  <si>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</si>
  <si>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</si>
  <si>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</si>
  <si>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</si>
  <si>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</si>
  <si>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</si>
  <si>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</si>
  <si>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</si>
  <si>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</si>
  <si>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</si>
  <si>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</si>
  <si>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</si>
  <si>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</si>
  <si>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</si>
  <si>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</si>
  <si>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</si>
  <si>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</si>
  <si>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</si>
  <si>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</si>
  <si>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</si>
  <si>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</si>
  <si>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</si>
  <si>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</si>
  <si>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</si>
  <si>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</si>
  <si>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</si>
  <si>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</si>
  <si>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</si>
  <si>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</si>
  <si>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</si>
  <si>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</si>
  <si>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</si>
  <si>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</si>
  <si>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</si>
  <si>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</si>
  <si>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</si>
  <si>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</si>
  <si>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</si>
  <si>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</si>
  <si>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</si>
  <si>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</si>
  <si>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</si>
  <si>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</si>
  <si>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</si>
  <si>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</si>
  <si>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</si>
  <si>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</si>
  <si>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</si>
  <si>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</si>
  <si>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</si>
  <si>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</si>
  <si>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</si>
  <si>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</si>
  <si>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</si>
  <si>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</si>
  <si>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</si>
  <si>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</si>
  <si>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</si>
  <si>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</si>
  <si>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</si>
  <si>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</si>
  <si>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</si>
  <si>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</si>
  <si>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</si>
  <si>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</si>
  <si>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</si>
  <si>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</si>
  <si>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</si>
  <si>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</si>
  <si>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</si>
  <si>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</si>
  <si>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</si>
  <si>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</si>
  <si>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</si>
  <si>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</si>
  <si>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</si>
  <si>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</si>
  <si>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</si>
  <si>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</si>
  <si>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</si>
  <si>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</si>
  <si>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</si>
  <si>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</si>
  <si>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</si>
  <si>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</si>
  <si>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</si>
  <si>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</si>
  <si>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</si>
  <si>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</si>
  <si>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</si>
  <si>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</si>
  <si>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</si>
  <si>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</si>
  <si>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</si>
  <si>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</si>
  <si>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</si>
  <si>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</si>
  <si>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</si>
  <si>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</si>
  <si>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</si>
  <si>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</si>
  <si>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</si>
  <si>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</si>
  <si>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</si>
  <si>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</si>
  <si>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</si>
  <si>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</si>
  <si>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</si>
  <si>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</si>
  <si>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</si>
  <si>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</si>
  <si>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</si>
  <si>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</si>
  <si>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</si>
  <si>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</si>
  <si>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</si>
  <si>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</si>
  <si>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</si>
  <si>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</si>
  <si>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</si>
  <si>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</si>
  <si>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</si>
  <si>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</si>
  <si>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</si>
  <si>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</si>
  <si>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</si>
  <si>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</si>
  <si>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</si>
  <si>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</si>
  <si>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</si>
  <si>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</si>
  <si>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</si>
  <si>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</si>
  <si>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</si>
  <si>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</si>
  <si>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</si>
  <si>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</si>
  <si>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</si>
  <si>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</si>
  <si>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</si>
  <si>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</si>
  <si>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</si>
  <si>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</si>
  <si>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</si>
  <si>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</si>
  <si>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</si>
  <si>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</si>
  <si>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</si>
  <si>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</si>
  <si>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</si>
  <si>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</si>
  <si>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</si>
  <si>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</si>
  <si>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</si>
  <si>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</si>
  <si>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</si>
  <si>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</si>
  <si>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</si>
  <si>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</si>
  <si>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</si>
  <si>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</si>
  <si>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</si>
  <si>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</si>
  <si>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</si>
  <si>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</si>
  <si>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</si>
  <si>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</si>
  <si>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</si>
  <si>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</si>
  <si>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</si>
  <si>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</si>
  <si>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</si>
  <si>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</si>
  <si>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</si>
  <si>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</si>
  <si>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</si>
  <si>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</si>
  <si>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</si>
  <si>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</si>
  <si>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</si>
  <si>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</si>
  <si>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</si>
  <si>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</si>
  <si>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</si>
  <si>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</si>
  <si>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</si>
  <si>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</si>
  <si>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</si>
  <si>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</si>
  <si>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</si>
  <si>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</si>
  <si>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</si>
  <si>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</si>
  <si>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</si>
  <si>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</si>
  <si>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</si>
  <si>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</si>
  <si>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</si>
  <si>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</si>
  <si>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</si>
  <si>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</si>
  <si>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</si>
  <si>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</si>
  <si>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</si>
  <si>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</si>
  <si>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</si>
  <si>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</si>
  <si>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</si>
  <si>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</si>
  <si>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</si>
  <si>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</si>
  <si>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</si>
  <si>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</si>
  <si>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</si>
  <si>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</si>
  <si>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</si>
  <si>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</si>
  <si>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</si>
  <si>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</si>
  <si>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</si>
  <si>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</si>
  <si>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</si>
  <si>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</si>
  <si>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</si>
  <si>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</si>
  <si>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</si>
  <si>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</si>
  <si>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</si>
  <si>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</si>
  <si>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</si>
  <si>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</si>
  <si>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</si>
  <si>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</si>
  <si>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</si>
  <si>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</si>
  <si>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</si>
  <si>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</si>
  <si>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</si>
  <si>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</si>
  <si>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</si>
  <si>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</si>
  <si>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</si>
  <si>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</si>
  <si>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</si>
  <si>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</si>
  <si>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</si>
  <si>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</si>
  <si>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</si>
  <si>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</si>
  <si>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</si>
  <si>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</si>
  <si>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</si>
  <si>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</si>
  <si>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</si>
  <si>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</si>
  <si>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</si>
  <si>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</si>
  <si>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</si>
  <si>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</si>
  <si>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</si>
  <si>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</si>
  <si>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</si>
  <si>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</si>
  <si>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</si>
  <si>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</si>
  <si>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</si>
  <si>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</si>
  <si>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</si>
  <si>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</si>
  <si>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</si>
  <si>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</si>
  <si>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</si>
  <si>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</si>
  <si>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</si>
  <si>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</si>
  <si>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</si>
  <si>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</si>
  <si>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</si>
  <si>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</si>
  <si>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</si>
  <si>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</si>
  <si>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</si>
  <si>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</si>
  <si>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</si>
  <si>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</si>
  <si>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</si>
  <si>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</si>
  <si>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</si>
  <si>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</si>
  <si>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</si>
  <si>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</si>
  <si>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</si>
  <si>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</si>
  <si>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</si>
  <si>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</si>
  <si>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</si>
  <si>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</si>
  <si>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</si>
  <si>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</si>
  <si>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</si>
  <si>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</si>
  <si>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</si>
  <si>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</si>
  <si>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</si>
  <si>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</si>
  <si>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</si>
  <si>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</si>
  <si>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</si>
  <si>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</si>
  <si>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</si>
  <si>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</si>
  <si>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</si>
  <si>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</si>
  <si>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</si>
  <si>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</si>
  <si>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</si>
  <si>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</si>
  <si>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</si>
  <si>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</si>
  <si>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</si>
  <si>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</si>
  <si>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</si>
  <si>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</si>
  <si>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</si>
  <si>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</si>
  <si>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</si>
  <si>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</si>
  <si>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</si>
  <si>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</si>
  <si>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</si>
  <si>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</si>
  <si>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</si>
  <si>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</si>
  <si>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</si>
  <si>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</si>
  <si>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</si>
  <si>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</si>
  <si>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</si>
  <si>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</si>
  <si>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</si>
  <si>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</si>
  <si>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</si>
  <si>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</si>
  <si>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</si>
  <si>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</si>
  <si>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</si>
  <si>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</si>
  <si>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</si>
  <si>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</si>
  <si>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</si>
  <si>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</si>
  <si>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</si>
  <si>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</si>
  <si>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</si>
  <si>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</si>
  <si>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</si>
  <si>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</si>
  <si>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</si>
  <si>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</si>
  <si>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</si>
  <si>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</si>
  <si>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</si>
  <si>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</si>
  <si>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</si>
  <si>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</si>
  <si>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</si>
  <si>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</si>
  <si>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</si>
  <si>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</si>
  <si>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</si>
  <si>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</si>
  <si>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</si>
  <si>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</si>
  <si>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</si>
  <si>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</si>
  <si>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</si>
  <si>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</si>
  <si>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</si>
  <si>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</si>
  <si>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</si>
  <si>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</si>
  <si>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</si>
  <si>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</si>
  <si>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</si>
  <si>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</si>
  <si>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</si>
  <si>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</si>
  <si>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</si>
  <si>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</si>
  <si>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</si>
  <si>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</si>
  <si>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</si>
  <si>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</si>
  <si>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</si>
  <si>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</si>
  <si>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</si>
  <si>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</si>
  <si>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</si>
  <si>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</si>
  <si>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</si>
  <si>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</si>
  <si>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</si>
  <si>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</si>
  <si>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</si>
  <si>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</si>
  <si>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</si>
  <si>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</si>
  <si>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</si>
  <si>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</si>
  <si>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</si>
  <si>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</si>
  <si>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</si>
  <si>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</si>
  <si>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</si>
  <si>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</si>
  <si>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</si>
  <si>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</si>
  <si>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</si>
  <si>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</si>
  <si>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</si>
  <si>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</si>
  <si>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</si>
  <si>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</si>
  <si>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</si>
  <si>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</si>
  <si>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</si>
  <si>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</si>
  <si>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</si>
  <si>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</si>
  <si>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</si>
  <si>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</si>
  <si>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</si>
  <si>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</si>
  <si>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</si>
  <si>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</si>
  <si>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</si>
  <si>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</si>
  <si>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</si>
  <si>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</si>
  <si>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</si>
  <si>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</si>
  <si>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</si>
  <si>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</si>
  <si>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</si>
  <si>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</si>
  <si>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</si>
  <si>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</si>
  <si>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</si>
  <si>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</si>
  <si>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</si>
  <si>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</si>
  <si>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</si>
  <si>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</si>
  <si>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</si>
  <si>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</si>
  <si>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</si>
  <si>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</si>
  <si>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</si>
  <si>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</si>
  <si>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</si>
  <si>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</si>
  <si>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</si>
  <si>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</si>
  <si>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</si>
  <si>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</si>
  <si>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</si>
  <si>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</si>
  <si>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</si>
  <si>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</si>
  <si>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</si>
  <si>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</si>
  <si>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</si>
  <si>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</si>
  <si>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</si>
  <si>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</si>
  <si>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</si>
  <si>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</si>
  <si>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</si>
  <si>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</si>
  <si>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</si>
  <si>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</si>
  <si>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</si>
  <si>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</si>
  <si>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</si>
  <si>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</si>
  <si>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</si>
  <si>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</si>
  <si>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</si>
  <si>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</si>
  <si>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</si>
  <si>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</si>
  <si>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</si>
  <si>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</si>
  <si>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</si>
  <si>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</si>
  <si>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</si>
  <si>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</si>
  <si>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</si>
  <si>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</si>
  <si>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</si>
  <si>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</si>
  <si>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</si>
  <si>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</si>
  <si>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</si>
  <si>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</si>
  <si>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</si>
  <si>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</si>
  <si>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</si>
  <si>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</si>
  <si>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</si>
  <si>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</si>
  <si>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</si>
  <si>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</si>
  <si>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</si>
  <si>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</si>
  <si>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</si>
  <si>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</si>
  <si>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</si>
  <si>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</si>
  <si>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</si>
  <si>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</si>
  <si>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</si>
  <si>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</si>
  <si>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</si>
  <si>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</si>
  <si>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</si>
  <si>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</si>
  <si>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</si>
  <si>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</si>
  <si>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</si>
  <si>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</si>
  <si>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</si>
  <si>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</si>
  <si>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</si>
  <si>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</si>
  <si>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</si>
  <si>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</si>
  <si>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</si>
  <si>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</si>
  <si>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</si>
  <si>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</si>
  <si>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</si>
  <si>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</si>
  <si>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</si>
  <si>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</si>
  <si>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</si>
  <si>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</si>
  <si>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</si>
  <si>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</si>
  <si>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</si>
  <si>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</si>
  <si>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</si>
  <si>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</si>
  <si>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</si>
  <si>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</si>
  <si>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</si>
  <si>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</si>
  <si>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</si>
  <si>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</si>
  <si>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</si>
  <si>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</si>
  <si>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</si>
  <si>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</si>
  <si>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</si>
  <si>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</si>
  <si>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</si>
  <si>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</si>
  <si>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</si>
  <si>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</si>
  <si>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</si>
  <si>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</si>
  <si>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</si>
  <si>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</si>
  <si>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</si>
  <si>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</si>
  <si>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</si>
  <si>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</si>
  <si>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</si>
  <si>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</si>
  <si>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</si>
  <si>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</si>
  <si>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</si>
  <si>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</si>
  <si>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</si>
  <si>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</si>
  <si>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</si>
  <si>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</si>
  <si>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</si>
  <si>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</si>
  <si>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</si>
  <si>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</si>
  <si>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</si>
  <si>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</si>
  <si>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</si>
  <si>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</si>
  <si>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</si>
  <si>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</si>
  <si>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</si>
  <si>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</si>
  <si>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</si>
  <si>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</si>
  <si>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</si>
  <si>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</si>
  <si>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</si>
  <si>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</si>
  <si>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</si>
  <si>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</si>
  <si>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</si>
  <si>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</si>
  <si>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</si>
  <si>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</si>
  <si>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</si>
  <si>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</si>
  <si>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</si>
  <si>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</si>
  <si>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</si>
  <si>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</si>
  <si>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</si>
  <si>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</si>
  <si>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</si>
  <si>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</si>
  <si>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</si>
  <si>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</si>
  <si>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</si>
  <si>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</si>
  <si>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</si>
  <si>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</si>
  <si>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</si>
  <si>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</si>
  <si>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</si>
  <si>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</si>
  <si>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</si>
  <si>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</si>
  <si>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</si>
  <si>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</si>
  <si>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</si>
  <si>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</si>
  <si>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</si>
  <si>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</si>
  <si>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</si>
  <si>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</si>
  <si>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</si>
  <si>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</si>
  <si>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</si>
  <si>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</si>
  <si>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</si>
  <si>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</si>
  <si>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</si>
  <si>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</si>
  <si>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</si>
  <si>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</si>
  <si>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</si>
  <si>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</si>
  <si>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</si>
  <si>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</si>
  <si>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</si>
  <si>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</si>
  <si>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</si>
  <si>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</si>
  <si>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</si>
  <si>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</si>
  <si>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</si>
  <si>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</si>
  <si>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</si>
  <si>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</si>
  <si>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</si>
  <si>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</si>
  <si>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</si>
  <si>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</si>
  <si>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</si>
  <si>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</si>
  <si>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</si>
  <si>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</si>
  <si>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</si>
  <si>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</si>
  <si>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</si>
  <si>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</si>
  <si>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</si>
  <si>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</si>
  <si>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</si>
  <si>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</si>
  <si>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</si>
  <si>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</si>
  <si>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</si>
  <si>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</si>
  <si>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</si>
  <si>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</si>
  <si>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</si>
  <si>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</si>
  <si>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</si>
  <si>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</si>
  <si>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</si>
  <si>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</si>
  <si>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</si>
  <si>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</si>
  <si>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</si>
  <si>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</si>
  <si>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</si>
  <si>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</si>
  <si>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</si>
  <si>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</si>
  <si>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</si>
  <si>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</si>
  <si>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</si>
  <si>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</si>
  <si>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</si>
  <si>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</si>
  <si>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</si>
  <si>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</si>
  <si>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</si>
  <si>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</si>
  <si>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</si>
  <si>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</si>
  <si>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</si>
  <si>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</si>
  <si>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</si>
  <si>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</si>
  <si>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</si>
  <si>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</si>
  <si>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</si>
  <si>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</si>
  <si>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</si>
  <si>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</si>
  <si>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</si>
  <si>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</si>
  <si>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</si>
  <si>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</si>
  <si>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</si>
  <si>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</si>
  <si>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</si>
  <si>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</si>
  <si>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</si>
  <si>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</si>
  <si>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</si>
  <si>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</si>
  <si>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</si>
  <si>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</si>
  <si>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</si>
  <si>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</si>
  <si>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</si>
  <si>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</si>
  <si>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</si>
  <si>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</si>
  <si>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</si>
  <si>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</si>
  <si>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</si>
  <si>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</si>
  <si>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</si>
  <si>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</si>
  <si>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</si>
  <si>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</si>
  <si>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</si>
  <si>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</si>
  <si>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</si>
  <si>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</si>
  <si>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</si>
  <si>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</si>
  <si>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</si>
  <si>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</si>
  <si>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</si>
  <si>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</si>
  <si>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</si>
  <si>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</si>
  <si>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</si>
  <si>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</si>
  <si>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</si>
  <si>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</si>
  <si>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</si>
  <si>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</si>
  <si>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</si>
  <si>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</si>
  <si>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</si>
  <si>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</si>
  <si>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</si>
  <si>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</si>
  <si>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</si>
  <si>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</si>
  <si>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</si>
  <si>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</si>
  <si>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</si>
  <si>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</si>
  <si>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</si>
  <si>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</si>
  <si>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</si>
  <si>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</si>
  <si>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</si>
  <si>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</si>
  <si>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</si>
  <si>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</si>
  <si>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</si>
  <si>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</si>
  <si>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</si>
  <si>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</si>
  <si>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</si>
  <si>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</si>
  <si>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</si>
  <si>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</si>
  <si>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</si>
  <si>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</si>
  <si>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</si>
  <si>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</si>
  <si>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</si>
  <si>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</si>
  <si>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</si>
  <si>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</si>
  <si>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</si>
  <si>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</si>
  <si>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</si>
  <si>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</si>
  <si>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</si>
  <si>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</si>
  <si>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</si>
  <si>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</si>
  <si>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</si>
  <si>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</si>
  <si>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</si>
  <si>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</si>
  <si>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</si>
  <si>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</si>
  <si>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</si>
  <si>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</si>
  <si>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</si>
  <si>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</si>
  <si>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</si>
  <si>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</si>
  <si>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</si>
  <si>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</si>
  <si>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</si>
  <si>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</si>
  <si>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</si>
  <si>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</si>
  <si>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</si>
  <si>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</si>
  <si>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</si>
  <si>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</si>
  <si>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</si>
  <si>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</si>
  <si>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</si>
  <si>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</si>
  <si>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</si>
  <si>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</si>
  <si>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</si>
  <si>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</si>
  <si>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</si>
  <si>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</si>
  <si>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</si>
  <si>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</si>
  <si>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</si>
  <si>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</si>
  <si>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</si>
  <si>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</si>
  <si>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</si>
  <si>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</si>
  <si>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</si>
  <si>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</si>
  <si>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</si>
  <si>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</si>
  <si>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</si>
  <si>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</si>
  <si>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</si>
  <si>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</si>
  <si>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</si>
  <si>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</si>
  <si>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</si>
  <si>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</si>
  <si>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</si>
  <si>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</si>
  <si>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</si>
  <si>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</si>
  <si>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</si>
  <si>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</si>
  <si>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</si>
  <si>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</si>
  <si>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</si>
  <si>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</si>
  <si>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</si>
  <si>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</si>
  <si>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</si>
  <si>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</si>
  <si>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</si>
  <si>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</si>
  <si>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</si>
  <si>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</si>
  <si>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</si>
  <si>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</si>
  <si>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</si>
  <si>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</si>
  <si>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</si>
  <si>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</si>
  <si>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</si>
  <si>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</si>
  <si>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</si>
  <si>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</si>
  <si>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</si>
  <si>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</si>
  <si>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</si>
  <si>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</si>
  <si>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</si>
  <si>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</si>
  <si>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</si>
  <si>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</si>
  <si>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</si>
  <si>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</si>
  <si>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</si>
  <si>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</si>
  <si>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</si>
  <si>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</si>
  <si>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</si>
  <si>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</si>
  <si>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</si>
  <si>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</si>
  <si>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</si>
  <si>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</si>
  <si>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</si>
  <si>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</si>
  <si>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</si>
  <si>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</si>
  <si>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</si>
  <si>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</si>
  <si>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</si>
  <si>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</si>
  <si>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</si>
  <si>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</si>
  <si>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</si>
  <si>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</si>
  <si>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</si>
  <si>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</si>
  <si>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</si>
  <si>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</si>
  <si>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</si>
  <si>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</si>
  <si>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</si>
  <si>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</si>
  <si>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</si>
  <si>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</si>
  <si>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</si>
  <si>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</si>
  <si>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</si>
  <si>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</si>
  <si>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</si>
  <si>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</si>
  <si>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</si>
  <si>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</si>
  <si>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</si>
  <si>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</si>
  <si>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</si>
  <si>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</si>
  <si>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</si>
  <si>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</si>
  <si>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</si>
  <si>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</si>
  <si>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</si>
  <si>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</si>
  <si>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</si>
  <si>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</si>
  <si>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</si>
  <si>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</si>
  <si>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</si>
  <si>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</si>
  <si>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</si>
  <si>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</si>
  <si>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</si>
  <si>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</si>
  <si>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</si>
  <si>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</si>
  <si>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</si>
  <si>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</si>
  <si>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</si>
  <si>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</si>
  <si>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</si>
  <si>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</si>
  <si>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</si>
  <si>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</si>
  <si>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</si>
  <si>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</si>
  <si>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</si>
  <si>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</si>
  <si>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</si>
  <si>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</si>
  <si>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</si>
  <si>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</si>
  <si>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</si>
  <si>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</si>
  <si>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</si>
  <si>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</si>
  <si>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</si>
  <si>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</si>
  <si>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</si>
  <si>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</si>
  <si>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</si>
  <si>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</si>
  <si>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</si>
  <si>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</si>
  <si>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</si>
  <si>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</si>
  <si>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</si>
  <si>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</si>
  <si>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</si>
  <si>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</si>
  <si>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</si>
  <si>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</si>
  <si>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</si>
  <si>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</si>
  <si>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</si>
  <si>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</si>
  <si>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</si>
  <si>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</si>
  <si>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</si>
  <si>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</si>
  <si>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</si>
  <si>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</si>
  <si>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</si>
  <si>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</si>
  <si>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</si>
  <si>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</si>
  <si>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</si>
  <si>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</si>
  <si>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</si>
  <si>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</si>
  <si>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</si>
  <si>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</si>
  <si>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</si>
  <si>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</si>
  <si>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</si>
  <si>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</si>
  <si>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</si>
  <si>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</si>
  <si>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</si>
  <si>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</si>
  <si>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</si>
  <si>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</si>
  <si>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</si>
  <si>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</si>
  <si>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</si>
  <si>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</si>
  <si>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</si>
  <si>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</si>
  <si>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</si>
  <si>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</si>
  <si>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</si>
  <si>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</si>
  <si>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</si>
  <si>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</si>
  <si>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</si>
  <si>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</si>
  <si>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</si>
  <si>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</si>
  <si>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</si>
  <si>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</si>
  <si>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</si>
  <si>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</si>
  <si>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</si>
  <si>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</si>
  <si>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</si>
  <si>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</si>
  <si>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</si>
  <si>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</si>
  <si>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</si>
  <si>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</si>
  <si>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</si>
  <si>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</si>
  <si>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</si>
  <si>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</si>
  <si>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</si>
  <si>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</si>
  <si>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</si>
  <si>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</si>
  <si>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</si>
  <si>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</si>
  <si>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</si>
  <si>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</si>
  <si>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</si>
  <si>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</si>
  <si>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</si>
  <si>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</si>
  <si>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</si>
  <si>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</si>
  <si>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</si>
  <si>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</si>
  <si>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</si>
  <si>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</si>
  <si>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</si>
  <si>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</si>
  <si>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</si>
  <si>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</si>
  <si>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</si>
  <si>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</si>
  <si>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</si>
  <si>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</si>
  <si>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</si>
  <si>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</si>
  <si>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</si>
  <si>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</si>
  <si>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</si>
  <si>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</si>
  <si>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</si>
  <si>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</si>
  <si>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</si>
  <si>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</si>
  <si>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</si>
  <si>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</si>
  <si>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</si>
  <si>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</si>
  <si>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</si>
  <si>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</si>
  <si>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</si>
  <si>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</si>
  <si>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</si>
  <si>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</si>
  <si>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</si>
  <si>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</si>
  <si>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</si>
  <si>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</si>
  <si>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</si>
  <si>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</si>
  <si>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</si>
  <si>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</si>
  <si>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</si>
  <si>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</si>
  <si>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</si>
  <si>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</si>
  <si>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</si>
  <si>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</si>
  <si>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</si>
  <si>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</si>
  <si>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</si>
  <si>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</si>
  <si>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</si>
  <si>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</si>
  <si>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</si>
  <si>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</si>
  <si>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</si>
  <si>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</si>
  <si>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</si>
  <si>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</si>
  <si>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</si>
  <si>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</si>
  <si>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</si>
  <si>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</si>
  <si>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</si>
  <si>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</si>
  <si>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</si>
  <si>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</si>
  <si>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</si>
  <si>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</si>
  <si>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</si>
  <si>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</si>
  <si>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</si>
  <si>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</si>
  <si>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</si>
  <si>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</si>
  <si>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</si>
  <si>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</si>
  <si>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</si>
  <si>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</si>
  <si>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</si>
  <si>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</si>
  <si>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</si>
  <si>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</si>
  <si>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</si>
  <si>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</si>
  <si>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</si>
  <si>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</si>
  <si>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</si>
  <si>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</si>
  <si>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</si>
  <si>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</si>
  <si>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</si>
  <si>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</si>
  <si>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</si>
  <si>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</si>
  <si>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</si>
  <si>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</si>
  <si>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</si>
  <si>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</si>
  <si>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</si>
  <si>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</si>
  <si>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</si>
  <si>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</si>
  <si>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</si>
  <si>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</si>
  <si>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</si>
  <si>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</si>
  <si>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</si>
  <si>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</si>
  <si>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</si>
  <si>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</si>
  <si>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</si>
  <si>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</si>
  <si>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</si>
  <si>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</si>
  <si>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</si>
  <si>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</si>
  <si>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</si>
  <si>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</si>
  <si>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</si>
  <si>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</si>
  <si>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</si>
  <si>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</si>
  <si>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</si>
  <si>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</si>
  <si>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</si>
  <si>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</si>
  <si>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</si>
  <si>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</si>
  <si>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</si>
  <si>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</si>
  <si>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</si>
  <si>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</si>
  <si>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</si>
  <si>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</si>
  <si>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</si>
  <si>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</si>
  <si>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</si>
  <si>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</si>
  <si>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</si>
  <si>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</si>
  <si>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</si>
  <si>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</si>
  <si>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</si>
  <si>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</si>
  <si>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</si>
  <si>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</si>
  <si>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</si>
  <si>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</si>
  <si>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</si>
  <si>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</si>
  <si>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</si>
  <si>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</si>
  <si>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</si>
  <si>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</si>
  <si>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</si>
  <si>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</si>
  <si>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</si>
  <si>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</si>
  <si>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</si>
  <si>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</si>
  <si>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</si>
  <si>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</si>
  <si>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</si>
  <si>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</si>
  <si>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</si>
  <si>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</si>
  <si>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</si>
  <si>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</si>
  <si>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</si>
  <si>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</si>
  <si>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</si>
  <si>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</si>
  <si>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</si>
  <si>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</si>
  <si>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</si>
  <si>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</si>
  <si>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</si>
  <si>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</si>
  <si>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</si>
  <si>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</si>
  <si>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</si>
  <si>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</si>
  <si>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</si>
  <si>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</si>
  <si>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</si>
  <si>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</si>
  <si>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</si>
  <si>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</si>
  <si>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</si>
  <si>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</si>
  <si>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</si>
  <si>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</si>
  <si>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</si>
  <si>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</si>
  <si>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</si>
  <si>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</si>
  <si>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</si>
  <si>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</si>
  <si>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</si>
  <si>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</si>
  <si>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</si>
  <si>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</si>
  <si>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</si>
  <si>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</si>
  <si>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</si>
  <si>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</si>
  <si>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</si>
  <si>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</si>
  <si>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</si>
  <si>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</si>
  <si>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</si>
  <si>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</si>
  <si>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</si>
  <si>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</si>
  <si>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</si>
  <si>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</si>
  <si>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</si>
  <si>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</si>
  <si>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</si>
  <si>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</si>
  <si>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</si>
  <si>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</si>
  <si>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</si>
  <si>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</si>
  <si>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</si>
  <si>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</si>
  <si>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</si>
  <si>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</si>
  <si>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</si>
  <si>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</si>
  <si>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</si>
  <si>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</si>
  <si>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</si>
  <si>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</si>
  <si>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</si>
  <si>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</si>
  <si>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</si>
  <si>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</si>
  <si>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</si>
  <si>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</si>
  <si>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</si>
  <si>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</si>
  <si>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</si>
  <si>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</si>
  <si>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</si>
  <si>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</si>
  <si>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</si>
  <si>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</si>
  <si>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</si>
  <si>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</si>
  <si>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</si>
  <si>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</si>
  <si>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</si>
  <si>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</si>
  <si>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</si>
  <si>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</si>
  <si>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</si>
  <si>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</si>
  <si>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</si>
  <si>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</si>
  <si>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</si>
  <si>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</si>
  <si>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</si>
  <si>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</si>
  <si>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</si>
  <si>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</si>
  <si>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</si>
  <si>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</si>
  <si>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</si>
  <si>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</si>
  <si>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</si>
  <si>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</si>
  <si>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</si>
  <si>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</si>
  <si>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</si>
  <si>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</si>
  <si>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</si>
  <si>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</si>
  <si>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</si>
  <si>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</si>
  <si>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</si>
  <si>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</si>
  <si>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</si>
  <si>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</si>
  <si>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</si>
  <si>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</si>
  <si>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</si>
  <si>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</si>
  <si>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</si>
  <si>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</si>
  <si>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</si>
  <si>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</si>
  <si>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</si>
  <si>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</si>
  <si>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</si>
  <si>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</si>
  <si>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</si>
  <si>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</si>
  <si>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</si>
  <si>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</si>
  <si>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</si>
  <si>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</si>
  <si>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</si>
  <si>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</si>
  <si>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</si>
  <si>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</si>
  <si>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</si>
  <si>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</si>
  <si>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</si>
  <si>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</si>
  <si>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</si>
  <si>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</si>
  <si>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</si>
  <si>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</si>
  <si>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</si>
  <si>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</si>
  <si>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</si>
  <si>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</si>
  <si>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</si>
  <si>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</si>
  <si>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</si>
  <si>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</si>
  <si>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</si>
  <si>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</si>
  <si>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</si>
  <si>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</si>
  <si>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</si>
  <si>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</si>
  <si>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</si>
  <si>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</si>
  <si>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</si>
  <si>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</si>
  <si>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</si>
  <si>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</si>
  <si>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</si>
  <si>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</si>
  <si>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</si>
  <si>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</si>
  <si>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</si>
  <si>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</si>
  <si>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</si>
  <si>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</si>
  <si>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</si>
  <si>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</si>
  <si>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</si>
  <si>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</si>
  <si>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</si>
  <si>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</si>
  <si>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</si>
  <si>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</si>
  <si>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</si>
  <si>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</si>
  <si>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</si>
  <si>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</si>
  <si>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</si>
  <si>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</si>
  <si>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</si>
  <si>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</si>
  <si>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</si>
  <si>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</si>
  <si>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</si>
  <si>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</si>
  <si>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</si>
  <si>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</si>
  <si>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</si>
  <si>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</si>
  <si>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</si>
  <si>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</si>
  <si>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</si>
  <si>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</si>
  <si>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</si>
  <si>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</si>
  <si>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</si>
  <si>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</si>
  <si>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</si>
  <si>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</si>
  <si>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</si>
  <si>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</si>
  <si>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</si>
  <si>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</si>
  <si>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</si>
  <si>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</si>
  <si>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</si>
  <si>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</si>
  <si>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</si>
  <si>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</si>
  <si>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</si>
  <si>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</si>
  <si>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</si>
  <si>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</si>
  <si>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</si>
  <si>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</si>
  <si>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</si>
  <si>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</si>
  <si>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</si>
  <si>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</si>
  <si>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</si>
  <si>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</si>
  <si>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</si>
  <si>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</si>
  <si>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</si>
  <si>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</si>
  <si>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</si>
  <si>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</si>
  <si>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</si>
  <si>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</si>
  <si>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</si>
  <si>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</si>
  <si>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</si>
  <si>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</si>
  <si>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</si>
  <si>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</si>
  <si>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</si>
  <si>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</si>
  <si>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</si>
  <si>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</si>
  <si>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</si>
  <si>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</si>
  <si>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</si>
  <si>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</si>
  <si>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</si>
  <si>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</si>
  <si>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</si>
  <si>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</si>
  <si>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</si>
  <si>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</si>
  <si>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</si>
  <si>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</si>
  <si>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</si>
  <si>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</si>
  <si>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</si>
  <si>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</si>
  <si>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</si>
  <si>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</si>
  <si>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</si>
  <si>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</si>
  <si>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</si>
  <si>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</si>
  <si>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</si>
  <si>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</si>
  <si>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</si>
  <si>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</si>
  <si>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</si>
  <si>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</si>
  <si>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</si>
  <si>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</si>
  <si>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</si>
  <si>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</si>
  <si>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</si>
  <si>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</si>
  <si>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</si>
  <si>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</si>
  <si>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</si>
  <si>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</si>
  <si>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</si>
  <si>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</si>
  <si>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</si>
  <si>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</si>
  <si>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</si>
  <si>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</si>
  <si>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</si>
  <si>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</si>
  <si>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</si>
  <si>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</si>
  <si>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</si>
  <si>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</si>
  <si>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</si>
  <si>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</si>
  <si>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</si>
  <si>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</si>
  <si>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</si>
  <si>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</si>
  <si>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</si>
  <si>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</si>
  <si>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</si>
  <si>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</si>
  <si>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</si>
  <si>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</si>
  <si>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</si>
  <si>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</si>
  <si>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</si>
  <si>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</si>
  <si>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</si>
  <si>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</si>
  <si>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</si>
  <si>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</si>
  <si>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</si>
  <si>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</si>
  <si>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</si>
  <si>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</si>
  <si>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</si>
  <si>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</si>
  <si>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</si>
  <si>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</si>
  <si>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</si>
  <si>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</si>
  <si>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</si>
  <si>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</si>
  <si>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</si>
  <si>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</si>
  <si>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</si>
  <si>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</si>
  <si>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</si>
  <si>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</si>
  <si>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</si>
  <si>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</si>
  <si>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</si>
  <si>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</si>
  <si>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</si>
  <si>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</si>
  <si>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</si>
  <si>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</si>
  <si>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</si>
  <si>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</si>
  <si>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</si>
  <si>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</si>
  <si>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</si>
  <si>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</si>
  <si>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</si>
  <si>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</si>
  <si>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</si>
  <si>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</si>
  <si>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</si>
  <si>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</si>
  <si>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</si>
  <si>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</si>
  <si>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</si>
  <si>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</si>
  <si>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</si>
  <si>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</si>
  <si>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</si>
  <si>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</si>
  <si>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</si>
  <si>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</si>
  <si>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</si>
  <si>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</si>
  <si>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</si>
  <si>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</si>
  <si>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</si>
  <si>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</si>
  <si>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</si>
  <si>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</si>
  <si>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</si>
  <si>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</si>
  <si>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</si>
  <si>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</si>
  <si>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</si>
  <si>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</si>
  <si>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</si>
  <si>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</si>
  <si>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</si>
  <si>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</si>
  <si>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</si>
  <si>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</si>
  <si>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</si>
  <si>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</si>
  <si>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</si>
  <si>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</si>
  <si>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</si>
  <si>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</si>
  <si>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</si>
  <si>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</si>
  <si>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</si>
  <si>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</si>
  <si>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</si>
  <si>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</si>
  <si>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</si>
  <si>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</si>
  <si>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</si>
  <si>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</si>
  <si>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</si>
  <si>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</si>
  <si>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</si>
  <si>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</si>
  <si>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</si>
  <si>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</si>
  <si>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</si>
  <si>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</si>
  <si>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</si>
  <si>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</si>
  <si>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</si>
  <si>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</si>
  <si>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</si>
  <si>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</si>
  <si>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</si>
  <si>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</si>
  <si>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</si>
  <si>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</si>
  <si>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</si>
  <si>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</si>
  <si>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</si>
  <si>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</si>
  <si>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</si>
  <si>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</si>
  <si>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</si>
  <si>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</si>
  <si>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</si>
  <si>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</si>
  <si>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</si>
  <si>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</si>
  <si>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</si>
  <si>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</si>
  <si>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</si>
  <si>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</si>
  <si>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</si>
  <si>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</si>
  <si>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</si>
  <si>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</si>
  <si>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</si>
  <si>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</si>
  <si>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</si>
  <si>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</si>
  <si>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</si>
  <si>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</si>
  <si>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</si>
  <si>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</si>
  <si>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</si>
  <si>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</si>
  <si>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</si>
  <si>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</si>
  <si>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</si>
  <si>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</si>
  <si>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</si>
  <si>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</si>
  <si>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</si>
  <si>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</si>
  <si>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</si>
  <si>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</si>
  <si>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</si>
  <si>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</si>
  <si>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</si>
  <si>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</si>
  <si>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</si>
  <si>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</si>
  <si>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</si>
  <si>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</si>
  <si>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</si>
  <si>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</si>
  <si>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</si>
  <si>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</si>
  <si>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</si>
  <si>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</si>
  <si>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</si>
  <si>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</si>
  <si>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</si>
  <si>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</si>
  <si>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</si>
  <si>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</si>
  <si>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</si>
  <si>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</si>
  <si>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</si>
  <si>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</si>
  <si>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</si>
  <si>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</si>
  <si>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</si>
  <si>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</si>
  <si>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</si>
  <si>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</si>
  <si>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</si>
  <si>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</si>
  <si>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</si>
  <si>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</si>
  <si>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</si>
  <si>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</si>
  <si>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</si>
  <si>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</si>
  <si>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</si>
  <si>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</si>
  <si>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</si>
  <si>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</si>
  <si>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</si>
  <si>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</si>
  <si>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</si>
  <si>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</si>
  <si>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</si>
  <si>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</si>
  <si>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</si>
  <si>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</si>
  <si>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</si>
  <si>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</si>
  <si>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</si>
  <si>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</si>
  <si>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</si>
  <si>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</si>
  <si>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</si>
  <si>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</si>
  <si>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</si>
  <si>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</si>
  <si>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</si>
  <si>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</si>
  <si>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</si>
  <si>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</si>
  <si>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</si>
  <si>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</si>
  <si>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</si>
  <si>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</si>
  <si>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</si>
  <si>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</si>
  <si>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</si>
  <si>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</si>
  <si>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</si>
  <si>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</si>
  <si>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</si>
  <si>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</si>
  <si>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</si>
  <si>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</si>
  <si>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</si>
  <si>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</si>
  <si>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</si>
  <si>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</si>
  <si>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</si>
  <si>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</si>
  <si>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</si>
  <si>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</si>
  <si>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</si>
  <si>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</si>
  <si>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</si>
  <si>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</si>
  <si>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</si>
  <si>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</si>
  <si>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</si>
  <si>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</si>
  <si>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</si>
  <si>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</si>
  <si>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</si>
  <si>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</si>
  <si>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</si>
  <si>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</si>
  <si>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</si>
  <si>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</si>
  <si>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</si>
  <si>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</si>
  <si>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</si>
  <si>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</si>
  <si>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</si>
  <si>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</si>
  <si>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</si>
  <si>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</si>
  <si>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</si>
  <si>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</si>
  <si>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</si>
  <si>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</si>
  <si>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</si>
  <si>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</si>
  <si>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</si>
  <si>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</si>
  <si>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</si>
  <si>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</si>
  <si>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</si>
  <si>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</si>
  <si>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</si>
  <si>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</si>
  <si>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</si>
  <si>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</si>
  <si>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</si>
  <si>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</si>
  <si>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</si>
  <si>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</si>
  <si>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</si>
  <si>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</si>
  <si>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</si>
  <si>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</si>
  <si>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</si>
  <si>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</si>
  <si>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</si>
  <si>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</si>
  <si>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</si>
  <si>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</si>
  <si>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</si>
  <si>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</si>
  <si>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</si>
  <si>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</si>
  <si>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</si>
  <si>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</si>
  <si>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</si>
  <si>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</si>
  <si>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</si>
  <si>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</si>
  <si>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</si>
  <si>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</si>
  <si>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</si>
  <si>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</si>
  <si>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</si>
  <si>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</si>
  <si>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</si>
  <si>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</si>
  <si>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</si>
  <si>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</si>
  <si>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</si>
  <si>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</si>
  <si>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</si>
  <si>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</si>
  <si>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</si>
  <si>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</si>
  <si>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</si>
  <si>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</si>
  <si>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</si>
  <si>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</si>
  <si>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</si>
  <si>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</si>
  <si>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</si>
  <si>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</si>
  <si>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</si>
  <si>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</si>
  <si>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</si>
  <si>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</si>
  <si>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</si>
  <si>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</si>
  <si>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</si>
  <si>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</si>
  <si>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</si>
  <si>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</si>
  <si>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</si>
  <si>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</si>
  <si>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</si>
  <si>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</si>
  <si>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</si>
  <si>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</si>
  <si>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</si>
  <si>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</si>
  <si>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</si>
  <si>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</si>
  <si>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</si>
  <si>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</si>
  <si>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</si>
  <si>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</si>
  <si>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</si>
  <si>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</si>
  <si>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</si>
  <si>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</si>
  <si>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</si>
  <si>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</si>
  <si>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</si>
  <si>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</si>
  <si>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</si>
  <si>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</si>
  <si>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</si>
  <si>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</si>
  <si>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</si>
  <si>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</si>
  <si>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</si>
  <si>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</si>
  <si>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</si>
  <si>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</si>
  <si>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</si>
  <si>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</si>
  <si>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</si>
  <si>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</si>
  <si>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</si>
  <si>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</si>
  <si>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</si>
  <si>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</si>
  <si>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</si>
  <si>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</si>
  <si>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</si>
  <si>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</si>
  <si>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</si>
  <si>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</si>
  <si>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</si>
  <si>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</si>
  <si>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</si>
  <si>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</si>
  <si>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</si>
  <si>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</si>
  <si>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</si>
  <si>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</si>
  <si>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</si>
  <si>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</si>
  <si>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</si>
  <si>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</si>
  <si>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</si>
  <si>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</si>
  <si>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</si>
  <si>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</si>
  <si>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</si>
  <si>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</si>
  <si>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</si>
  <si>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</si>
  <si>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</si>
  <si>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</si>
  <si>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</si>
  <si>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</si>
  <si>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</si>
  <si>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</si>
  <si>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</si>
  <si>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</si>
  <si>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</si>
  <si>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</si>
  <si>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</si>
  <si>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</si>
  <si>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</si>
  <si>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</si>
  <si>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</si>
  <si>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</si>
  <si>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</si>
  <si>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</si>
  <si>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</si>
  <si>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</si>
  <si>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</si>
  <si>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</si>
  <si>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</si>
  <si>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</si>
  <si>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</si>
  <si>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</si>
  <si>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</si>
  <si>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</si>
  <si>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</si>
  <si>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</si>
  <si>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</si>
  <si>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</si>
  <si>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</si>
  <si>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</si>
  <si>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</si>
  <si>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</si>
  <si>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</si>
  <si>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</si>
  <si>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</si>
  <si>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</si>
  <si>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</si>
  <si>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</si>
  <si>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</si>
  <si>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</si>
  <si>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</si>
  <si>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</si>
  <si>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</si>
  <si>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</si>
  <si>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</si>
  <si>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</si>
  <si>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</si>
  <si>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</si>
  <si>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</si>
  <si>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</si>
  <si>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</si>
  <si>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</si>
  <si>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</si>
  <si>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</si>
  <si>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</si>
  <si>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</si>
  <si>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</si>
  <si>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</si>
  <si>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</si>
  <si>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</si>
  <si>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</si>
  <si>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</si>
  <si>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</si>
  <si>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</si>
  <si>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</si>
  <si>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</si>
  <si>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</si>
  <si>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</si>
  <si>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</si>
  <si>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</si>
  <si>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</si>
  <si>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</si>
  <si>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</si>
  <si>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</si>
  <si>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</si>
  <si>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</si>
  <si>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</si>
  <si>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</si>
  <si>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</si>
  <si>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</si>
  <si>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</si>
  <si>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</si>
  <si>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</si>
  <si>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</si>
  <si>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</si>
  <si>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</si>
  <si>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</si>
  <si>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</si>
  <si>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</si>
  <si>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</si>
  <si>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</si>
  <si>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</si>
  <si>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</si>
  <si>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</si>
  <si>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</si>
  <si>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</si>
  <si>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</si>
  <si>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</si>
  <si>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</si>
  <si>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</si>
  <si>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</si>
  <si>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</si>
  <si>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</si>
  <si>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</si>
  <si>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</si>
  <si>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</si>
  <si>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</si>
  <si>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</si>
  <si>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</si>
  <si>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</si>
  <si>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</si>
  <si>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</si>
  <si>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</si>
  <si>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</si>
  <si>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</si>
  <si>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</si>
  <si>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</si>
  <si>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</si>
  <si>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</si>
  <si>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</si>
  <si>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</si>
  <si>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</si>
  <si>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</si>
  <si>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</si>
  <si>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</si>
  <si>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</si>
  <si>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</si>
  <si>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</si>
  <si>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</si>
  <si>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</si>
  <si>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</si>
  <si>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</si>
  <si>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</si>
  <si>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</si>
  <si>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</si>
  <si>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</si>
  <si>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</si>
  <si>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</si>
  <si>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</si>
  <si>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</si>
  <si>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</si>
  <si>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</si>
  <si>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</si>
  <si>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</si>
  <si>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</si>
  <si>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</si>
  <si>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</si>
  <si>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</si>
  <si>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</si>
  <si>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</si>
  <si>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</si>
  <si>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</si>
  <si>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</si>
  <si>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</si>
  <si>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</si>
  <si>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</si>
  <si>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</si>
  <si>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</si>
  <si>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</si>
  <si>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</si>
  <si>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</si>
  <si>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</si>
  <si>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</si>
  <si>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</si>
  <si>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</si>
  <si>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</si>
  <si>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</si>
  <si>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</si>
  <si>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</si>
  <si>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</si>
  <si>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</si>
  <si>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</si>
  <si>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</si>
  <si>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</si>
  <si>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</si>
  <si>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</si>
  <si>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</si>
  <si>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</si>
  <si>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</si>
  <si>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</si>
  <si>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</si>
  <si>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</si>
  <si>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</si>
  <si>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</si>
  <si>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</si>
  <si>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</si>
  <si>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</si>
  <si>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</si>
  <si>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</si>
  <si>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</si>
  <si>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</si>
  <si>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</si>
  <si>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</si>
  <si>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</si>
  <si>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</si>
  <si>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</si>
  <si>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</si>
  <si>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</si>
  <si>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</si>
  <si>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</si>
  <si>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</si>
  <si>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</si>
  <si>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</si>
  <si>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</si>
  <si>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</si>
  <si>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</si>
  <si>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</si>
  <si>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</si>
  <si>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</si>
  <si>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</si>
  <si>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</si>
  <si>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</si>
  <si>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</si>
  <si>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</si>
  <si>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</si>
  <si>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</si>
  <si>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</si>
  <si>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</si>
  <si>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</si>
  <si>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</si>
  <si>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</si>
  <si>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</si>
  <si>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</si>
  <si>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</si>
  <si>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</si>
  <si>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</si>
  <si>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</si>
  <si>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</si>
  <si>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</si>
  <si>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</si>
  <si>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</si>
  <si>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</si>
  <si>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</si>
  <si>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</si>
  <si>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</si>
  <si>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</si>
  <si>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</si>
  <si>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</si>
  <si>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</si>
  <si>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</si>
  <si>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</si>
  <si>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</si>
  <si>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</si>
  <si>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</si>
  <si>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</si>
  <si>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</si>
  <si>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</si>
  <si>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</si>
  <si>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</si>
  <si>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</si>
  <si>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</si>
  <si>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</si>
  <si>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</si>
  <si>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</si>
  <si>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</si>
  <si>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</si>
  <si>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</si>
  <si>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</si>
  <si>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</si>
  <si>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</si>
  <si>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</si>
  <si>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</si>
  <si>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</si>
  <si>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</si>
  <si>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</si>
  <si>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</si>
  <si>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</si>
  <si>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</si>
  <si>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</si>
  <si>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</si>
  <si>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</si>
  <si>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</si>
  <si>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</si>
  <si>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</si>
  <si>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</si>
  <si>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</si>
  <si>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</si>
  <si>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</si>
  <si>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</si>
  <si>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</si>
  <si>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</si>
  <si>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</si>
  <si>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</si>
  <si>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</si>
  <si>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</si>
  <si>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</si>
  <si>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</si>
  <si>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</si>
  <si>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</si>
  <si>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</si>
  <si>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</si>
  <si>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</si>
  <si>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</si>
  <si>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</si>
  <si>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</si>
  <si>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</si>
  <si>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</si>
  <si>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</si>
  <si>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</si>
  <si>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</si>
  <si>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</si>
  <si>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</si>
  <si>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</si>
  <si>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</si>
  <si>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</si>
  <si>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</si>
  <si>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</si>
  <si>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</si>
  <si>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</si>
  <si>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</si>
  <si>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</si>
  <si>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</si>
  <si>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</si>
  <si>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</si>
  <si>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</si>
  <si>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</si>
  <si>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</si>
  <si>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</si>
  <si>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</si>
  <si>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</si>
  <si>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</si>
  <si>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</si>
  <si>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</si>
  <si>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</si>
  <si>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</si>
  <si>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</si>
  <si>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</si>
  <si>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</si>
  <si>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</si>
  <si>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</si>
  <si>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</si>
  <si>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</si>
  <si>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</si>
  <si>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</si>
  <si>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</si>
  <si>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</si>
  <si>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</si>
  <si>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</si>
  <si>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</si>
  <si>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</si>
  <si>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</si>
  <si>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</si>
  <si>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</si>
  <si>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</si>
  <si>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</si>
  <si>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</si>
  <si>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</si>
  <si>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</si>
  <si>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</si>
  <si>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</si>
  <si>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</si>
  <si>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</si>
  <si>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</si>
  <si>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</si>
  <si>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</si>
  <si>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</si>
  <si>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</si>
  <si>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</si>
  <si>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</si>
  <si>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</si>
  <si>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</si>
  <si>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</si>
  <si>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</si>
  <si>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</si>
  <si>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</si>
  <si>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</si>
  <si>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</si>
  <si>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</si>
  <si>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</si>
  <si>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</si>
  <si>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</si>
  <si>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</si>
  <si>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</si>
  <si>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</si>
  <si>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</si>
  <si>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</si>
  <si>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</si>
  <si>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</si>
  <si>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</si>
  <si>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</si>
  <si>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</si>
  <si>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</si>
  <si>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</si>
  <si>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</si>
  <si>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</si>
  <si>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</si>
  <si>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</si>
  <si>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</si>
  <si>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</si>
  <si>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</si>
  <si>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</si>
  <si>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</si>
  <si>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</si>
  <si>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</si>
  <si>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</si>
  <si>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</si>
  <si>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</si>
  <si>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</si>
  <si>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</si>
  <si>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</si>
  <si>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</si>
  <si>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</si>
  <si>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</si>
  <si>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</si>
  <si>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</si>
  <si>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</si>
  <si>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</si>
  <si>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</si>
  <si>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</si>
  <si>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</si>
  <si>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</si>
  <si>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</si>
  <si>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</si>
  <si>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</si>
  <si>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</si>
  <si>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</si>
  <si>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</si>
  <si>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</si>
  <si>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</si>
  <si>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</si>
  <si>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</si>
  <si>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</si>
  <si>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</si>
  <si>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</si>
  <si>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</si>
  <si>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</si>
  <si>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</si>
  <si>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</si>
  <si>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</si>
  <si>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</si>
  <si>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</si>
  <si>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</si>
  <si>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</si>
  <si>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</si>
  <si>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</si>
  <si>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</si>
  <si>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</si>
  <si>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</si>
  <si>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</si>
  <si>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</si>
  <si>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</si>
  <si>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</si>
  <si>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</si>
  <si>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</si>
  <si>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</si>
  <si>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</si>
  <si>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</si>
  <si>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</si>
  <si>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</si>
  <si>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</si>
  <si>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</si>
  <si>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</si>
  <si>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</si>
  <si>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</si>
  <si>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</si>
  <si>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</si>
  <si>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</si>
  <si>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</si>
  <si>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</si>
  <si>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</si>
  <si>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</si>
  <si>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</si>
  <si>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</si>
  <si>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</si>
  <si>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</si>
  <si>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</si>
  <si>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</si>
  <si>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</si>
  <si>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</si>
  <si>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</si>
  <si>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</si>
  <si>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</si>
  <si>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</si>
  <si>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</si>
  <si>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</si>
  <si>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</si>
  <si>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</si>
  <si>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</si>
  <si>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</si>
  <si>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</si>
  <si>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</si>
  <si>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</si>
  <si>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</si>
  <si>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</si>
  <si>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</si>
  <si>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</si>
  <si>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</si>
  <si>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</si>
  <si>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</si>
  <si>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</si>
  <si>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</si>
  <si>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</si>
  <si>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</si>
  <si>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</si>
  <si>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</si>
  <si>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</si>
  <si>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</si>
  <si>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</si>
  <si>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</si>
  <si>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</si>
  <si>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</si>
  <si>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</si>
  <si>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</si>
  <si>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</si>
  <si>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</si>
  <si>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</si>
  <si>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</si>
  <si>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</si>
  <si>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</si>
  <si>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</si>
  <si>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</si>
  <si>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</si>
  <si>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</si>
  <si>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</si>
  <si>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</si>
  <si>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</si>
  <si>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</si>
  <si>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</si>
  <si>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</si>
  <si>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</si>
  <si>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</si>
  <si>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</si>
  <si>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</si>
  <si>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</si>
  <si>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</si>
  <si>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</si>
  <si>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</si>
  <si>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</si>
  <si>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</si>
  <si>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</si>
  <si>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</si>
  <si>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</si>
  <si>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</si>
  <si>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</si>
  <si>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</si>
  <si>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</si>
  <si>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</si>
  <si>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</si>
  <si>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</si>
  <si>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</si>
  <si>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</si>
  <si>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</si>
  <si>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</si>
  <si>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</si>
  <si>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</si>
  <si>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</si>
  <si>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</si>
  <si>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</si>
  <si>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</si>
  <si>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</si>
  <si>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</si>
  <si>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</si>
  <si>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</si>
  <si>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</si>
  <si>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</si>
  <si>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</si>
  <si>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</si>
  <si>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</si>
  <si>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</si>
  <si>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</si>
  <si>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</si>
  <si>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</si>
  <si>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</si>
  <si>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</si>
  <si>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</si>
  <si>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</si>
  <si>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</si>
  <si>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</si>
  <si>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</si>
  <si>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</si>
  <si>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</si>
  <si>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</si>
  <si>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</si>
  <si>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</si>
  <si>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</si>
  <si>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</si>
  <si>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</si>
  <si>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</si>
  <si>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</si>
  <si>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</si>
  <si>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</si>
  <si>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</si>
  <si>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</si>
  <si>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</si>
  <si>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</si>
  <si>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</si>
  <si>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</si>
  <si>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</si>
  <si>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</si>
  <si>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</si>
  <si>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</si>
  <si>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</si>
  <si>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</si>
  <si>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</si>
  <si>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</si>
  <si>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</si>
  <si>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</si>
  <si>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</si>
  <si>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</si>
  <si>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</si>
  <si>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</si>
  <si>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</si>
  <si>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</si>
  <si>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</si>
  <si>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</si>
  <si>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</si>
  <si>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</si>
  <si>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</si>
  <si>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</si>
  <si>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</si>
  <si>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</si>
  <si>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</si>
  <si>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</si>
  <si>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</si>
  <si>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</si>
  <si>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</si>
  <si>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</si>
  <si>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</si>
  <si>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</si>
  <si>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</si>
  <si>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</si>
  <si>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</si>
  <si>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</si>
  <si>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</si>
  <si>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</si>
  <si>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</si>
  <si>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</si>
  <si>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</si>
  <si>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</si>
  <si>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</si>
  <si>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</si>
  <si>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</si>
  <si>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</si>
  <si>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</si>
  <si>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</si>
  <si>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</si>
  <si>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</si>
  <si>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</si>
  <si>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</si>
  <si>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</si>
  <si>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</si>
  <si>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</si>
  <si>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</si>
  <si>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</si>
  <si>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</si>
  <si>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</si>
  <si>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</si>
  <si>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</si>
  <si>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</si>
  <si>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</si>
  <si>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</si>
  <si>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</si>
  <si>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</si>
  <si>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</si>
  <si>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</si>
  <si>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</si>
  <si>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</si>
  <si>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</si>
  <si>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</si>
  <si>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</si>
  <si>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</si>
  <si>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</si>
  <si>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</si>
  <si>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</si>
  <si>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</si>
  <si>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</si>
  <si>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</si>
  <si>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</si>
  <si>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</si>
  <si>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</si>
  <si>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</si>
  <si>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</si>
  <si>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</si>
  <si>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</si>
  <si>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</si>
  <si>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</si>
  <si>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</si>
  <si>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</si>
  <si>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</si>
  <si>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</si>
  <si>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</si>
  <si>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</si>
  <si>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</si>
  <si>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</si>
  <si>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</si>
  <si>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</si>
  <si>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</si>
  <si>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</si>
  <si>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</si>
  <si>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</si>
  <si>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</si>
  <si>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</si>
  <si>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</si>
  <si>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</si>
  <si>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</si>
  <si>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</si>
  <si>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</si>
  <si>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</si>
  <si>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</si>
  <si>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</si>
  <si>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</si>
  <si>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</si>
  <si>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</si>
  <si>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</si>
  <si>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</si>
  <si>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</si>
  <si>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</si>
  <si>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</si>
  <si>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</si>
  <si>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</si>
  <si>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</si>
  <si>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</si>
  <si>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</si>
  <si>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</si>
  <si>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</si>
  <si>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</si>
  <si>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</si>
  <si>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</si>
  <si>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</si>
  <si>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</si>
  <si>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</si>
  <si>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</si>
  <si>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</si>
  <si>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</si>
  <si>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</si>
  <si>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</si>
  <si>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</si>
  <si>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</si>
  <si>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</si>
  <si>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</si>
  <si>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</si>
  <si>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</si>
  <si>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</si>
  <si>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</si>
  <si>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</si>
  <si>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</si>
  <si>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</si>
  <si>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</si>
  <si>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</si>
  <si>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</si>
  <si>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</si>
  <si>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</si>
  <si>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</si>
  <si>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</si>
  <si>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</si>
  <si>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</si>
  <si>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</si>
  <si>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</si>
  <si>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</si>
  <si>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</si>
  <si>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</si>
  <si>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</si>
  <si>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</si>
  <si>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</si>
  <si>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</si>
  <si>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</si>
  <si>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</si>
  <si>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</si>
  <si>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</si>
  <si>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</si>
  <si>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</si>
  <si>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</si>
  <si>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</si>
  <si>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</si>
  <si>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</si>
  <si>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</si>
  <si>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</si>
  <si>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</si>
  <si>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</si>
  <si>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</si>
  <si>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</si>
  <si>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</si>
  <si>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</si>
  <si>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</si>
  <si>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</si>
  <si>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</si>
  <si>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</si>
  <si>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</si>
  <si>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</si>
  <si>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</si>
  <si>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</si>
  <si>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</si>
  <si>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</si>
  <si>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</si>
  <si>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</si>
  <si>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</si>
  <si>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</si>
  <si>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</si>
  <si>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</si>
  <si>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</si>
  <si>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</si>
  <si>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</si>
  <si>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</si>
  <si>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</si>
  <si>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</si>
  <si>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</si>
  <si>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</si>
  <si>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</si>
  <si>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</si>
  <si>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</si>
  <si>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</si>
  <si>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</si>
  <si>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</si>
  <si>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</si>
  <si>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</si>
  <si>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</si>
  <si>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</si>
  <si>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</si>
  <si>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</si>
  <si>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</si>
  <si>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</si>
  <si>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</si>
  <si>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</si>
  <si>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</si>
  <si>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</si>
  <si>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</si>
  <si>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</si>
  <si>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</si>
  <si>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</si>
  <si>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</si>
  <si>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</si>
  <si>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</si>
  <si>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</si>
  <si>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</si>
  <si>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</si>
  <si>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</si>
  <si>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</si>
  <si>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</si>
  <si>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</si>
  <si>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</si>
  <si>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</si>
  <si>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</si>
  <si>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</si>
  <si>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</si>
  <si>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</si>
  <si>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</si>
  <si>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</si>
  <si>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</si>
  <si>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</si>
  <si>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</si>
  <si>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</si>
  <si>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</si>
  <si>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</si>
  <si>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</si>
  <si>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</si>
  <si>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</si>
  <si>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</si>
  <si>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</si>
  <si>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</si>
  <si>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</si>
  <si>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</si>
  <si>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</si>
  <si>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</si>
  <si>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</si>
  <si>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</si>
  <si>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</si>
  <si>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</si>
  <si>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</si>
  <si>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</si>
  <si>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</si>
  <si>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</si>
  <si>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</si>
  <si>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</si>
  <si>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</si>
  <si>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</si>
  <si>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</si>
  <si>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</si>
  <si>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</si>
  <si>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</si>
  <si>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</si>
  <si>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</si>
  <si>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</si>
  <si>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</si>
  <si>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</si>
  <si>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</si>
  <si>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</si>
  <si>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</si>
  <si>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</si>
  <si>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</si>
  <si>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</si>
  <si>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</si>
  <si>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</si>
  <si>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</si>
  <si>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</si>
  <si>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</si>
  <si>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</si>
  <si>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</si>
  <si>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</si>
  <si>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</si>
  <si>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</si>
  <si>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</si>
  <si>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</si>
  <si>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</si>
  <si>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</si>
  <si>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</si>
  <si>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</si>
  <si>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</si>
  <si>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</si>
  <si>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</si>
  <si>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</si>
  <si>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</si>
  <si>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</si>
  <si>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</si>
  <si>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</si>
  <si>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</si>
  <si>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</si>
  <si>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</si>
  <si>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</si>
  <si>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</si>
  <si>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</si>
  <si>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</si>
  <si>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</si>
  <si>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</si>
  <si>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</si>
  <si>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</si>
  <si>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</si>
  <si>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</si>
  <si>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</si>
  <si>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</si>
  <si>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</si>
  <si>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</si>
  <si>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</si>
  <si>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</si>
  <si>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</si>
  <si>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</si>
  <si>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</si>
  <si>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</si>
  <si>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</si>
  <si>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</si>
  <si>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</si>
  <si>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</si>
  <si>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</si>
  <si>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</si>
  <si>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</si>
  <si>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</si>
  <si>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</si>
  <si>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</si>
  <si>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</si>
  <si>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</si>
  <si>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</si>
  <si>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</si>
  <si>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</si>
  <si>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</si>
  <si>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</si>
  <si>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</si>
  <si>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</si>
  <si>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</si>
  <si>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</si>
  <si>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</si>
  <si>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</si>
  <si>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</si>
  <si>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</si>
  <si>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</si>
  <si>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</si>
  <si>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</si>
  <si>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</si>
  <si>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</si>
  <si>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</si>
  <si>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</si>
  <si>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</si>
  <si>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</si>
  <si>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</si>
  <si>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</si>
  <si>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</si>
  <si>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</si>
  <si>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</si>
  <si>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</si>
  <si>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</si>
  <si>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</si>
  <si>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</si>
  <si>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</si>
  <si>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</si>
  <si>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</si>
  <si>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</si>
  <si>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</si>
  <si>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</si>
  <si>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</si>
  <si>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</si>
  <si>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</si>
  <si>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</si>
  <si>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</si>
  <si>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</si>
  <si>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</si>
  <si>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</si>
  <si>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</si>
  <si>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</si>
  <si>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</si>
  <si>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</si>
  <si>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</si>
  <si>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</si>
  <si>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</si>
  <si>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</si>
  <si>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</si>
  <si>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</si>
  <si>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</si>
  <si>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</si>
  <si>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</si>
  <si>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</si>
  <si>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</si>
  <si>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</si>
  <si>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</si>
  <si>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</si>
  <si>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</si>
  <si>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</si>
  <si>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</si>
  <si>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</si>
  <si>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</si>
  <si>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</si>
  <si>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</si>
  <si>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</si>
  <si>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</si>
  <si>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</si>
  <si>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</si>
  <si>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</si>
  <si>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</si>
  <si>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</si>
  <si>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</si>
  <si>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</si>
  <si>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</si>
  <si>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</si>
  <si>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</si>
  <si>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</si>
  <si>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</si>
  <si>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</si>
  <si>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</si>
  <si>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</si>
  <si>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</si>
  <si>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</si>
  <si>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</si>
  <si>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</si>
  <si>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</si>
  <si>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</si>
  <si>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</si>
  <si>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</si>
  <si>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</si>
  <si>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</si>
  <si>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</si>
  <si>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</si>
  <si>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</si>
  <si>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</si>
  <si>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</si>
  <si>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</si>
  <si>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</si>
  <si>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</si>
  <si>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</si>
  <si>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</si>
  <si>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</si>
  <si>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</si>
  <si>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</si>
  <si>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</si>
  <si>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</si>
  <si>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</si>
  <si>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</si>
  <si>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</si>
  <si>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</si>
  <si>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</si>
  <si>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</si>
  <si>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</si>
  <si>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</si>
  <si>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</si>
  <si>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</si>
  <si>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</si>
  <si>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</si>
  <si>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</si>
  <si>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</si>
  <si>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</si>
  <si>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</si>
  <si>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</si>
  <si>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</si>
  <si>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</si>
  <si>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</si>
  <si>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</si>
  <si>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</si>
  <si>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</si>
  <si>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</si>
  <si>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</si>
  <si>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</si>
  <si>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</si>
  <si>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</si>
  <si>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</si>
  <si>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</si>
  <si>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</si>
  <si>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</si>
  <si>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</si>
  <si>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</si>
  <si>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</si>
  <si>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</si>
  <si>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</si>
  <si>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</si>
  <si>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</si>
  <si>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</si>
  <si>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</si>
  <si>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</si>
  <si>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</si>
  <si>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</si>
  <si>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</si>
  <si>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</si>
  <si>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</si>
  <si>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</si>
  <si>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</si>
  <si>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</si>
  <si>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</si>
  <si>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</si>
  <si>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</si>
  <si>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</si>
  <si>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</si>
  <si>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</si>
  <si>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</si>
  <si>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</si>
  <si>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</si>
  <si>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</si>
  <si>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</si>
  <si>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</si>
  <si>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</si>
  <si>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</si>
  <si>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</si>
  <si>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</si>
  <si>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</si>
  <si>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</si>
  <si>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</si>
  <si>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</si>
  <si>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</si>
  <si>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</si>
  <si>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</si>
  <si>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</si>
  <si>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</si>
  <si>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</si>
  <si>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</si>
  <si>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</si>
  <si>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</si>
  <si>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</si>
  <si>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</si>
  <si>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</si>
  <si>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</si>
  <si>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</si>
  <si>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</si>
  <si>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</si>
  <si>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</si>
  <si>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</si>
  <si>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</si>
  <si>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</si>
  <si>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</si>
  <si>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</si>
  <si>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</si>
  <si>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</si>
  <si>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</si>
  <si>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</si>
  <si>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</si>
  <si>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</si>
  <si>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</si>
  <si>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</si>
  <si>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</si>
  <si>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</si>
  <si>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</si>
  <si>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</si>
  <si>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</si>
  <si>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</si>
  <si>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</si>
  <si>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</si>
  <si>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</si>
  <si>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</si>
  <si>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</si>
  <si>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</si>
  <si>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</si>
  <si>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</si>
  <si>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</si>
  <si>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</si>
  <si>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</si>
  <si>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</si>
  <si>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</si>
  <si>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</si>
  <si>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</si>
  <si>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</si>
  <si>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</si>
  <si>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</si>
  <si>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</si>
  <si>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</si>
  <si>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</si>
  <si>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</si>
  <si>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</si>
  <si>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</si>
  <si>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</si>
  <si>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</si>
  <si>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</si>
  <si>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</si>
  <si>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</si>
  <si>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</si>
  <si>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</si>
  <si>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</si>
  <si>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</si>
  <si>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</si>
  <si>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</si>
  <si>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</si>
  <si>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</si>
  <si>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</si>
  <si>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</si>
  <si>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</si>
  <si>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</si>
  <si>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</si>
  <si>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</si>
  <si>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</si>
  <si>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</si>
  <si>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</si>
  <si>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</si>
  <si>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</si>
  <si>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</si>
  <si>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</si>
  <si>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</si>
  <si>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</si>
  <si>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</si>
  <si>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</si>
  <si>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</si>
  <si>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</si>
  <si>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</si>
  <si>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</si>
  <si>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</si>
  <si>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</si>
  <si>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</si>
  <si>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</si>
  <si>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</si>
  <si>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</si>
  <si>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</si>
  <si>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</si>
  <si>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</si>
  <si>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</si>
  <si>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</si>
  <si>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</si>
  <si>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</si>
  <si>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</si>
  <si>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</si>
  <si>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</si>
  <si>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</si>
  <si>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</si>
  <si>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</si>
  <si>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</si>
  <si>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</si>
  <si>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</si>
  <si>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</si>
  <si>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</si>
  <si>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</si>
  <si>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</si>
  <si>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</si>
  <si>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</si>
  <si>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</si>
  <si>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</si>
  <si>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</si>
  <si>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</si>
  <si>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</si>
  <si>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</si>
  <si>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</si>
  <si>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</si>
  <si>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</si>
  <si>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</si>
  <si>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</si>
  <si>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</si>
  <si>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</si>
  <si>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</si>
  <si>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</si>
  <si>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</si>
  <si>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</si>
  <si>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</si>
  <si>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</si>
  <si>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</si>
  <si>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</si>
  <si>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</si>
  <si>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</si>
  <si>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</si>
  <si>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</si>
  <si>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</si>
  <si>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</si>
  <si>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</si>
  <si>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</si>
  <si>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</si>
  <si>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</si>
  <si>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</si>
  <si>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</si>
  <si>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</si>
  <si>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</si>
  <si>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</si>
  <si>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</si>
  <si>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</si>
  <si>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</si>
  <si>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</si>
  <si>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</si>
  <si>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</si>
  <si>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</si>
  <si>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</si>
  <si>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</si>
  <si>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</si>
  <si>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</si>
  <si>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</si>
  <si>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</si>
  <si>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</si>
  <si>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</si>
  <si>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</si>
  <si>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</si>
  <si>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</si>
  <si>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</si>
  <si>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</si>
  <si>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</si>
  <si>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</si>
  <si>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</si>
  <si>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</si>
  <si>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</si>
  <si>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</si>
  <si>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</si>
  <si>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</si>
  <si>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</si>
  <si>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</si>
  <si>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</si>
  <si>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</si>
  <si>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</si>
  <si>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</si>
  <si>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</si>
  <si>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</si>
  <si>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</si>
  <si>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</si>
  <si>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</si>
  <si>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</si>
  <si>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</si>
  <si>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</si>
  <si>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</si>
  <si>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</si>
  <si>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</si>
  <si>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</si>
  <si>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</si>
  <si>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</si>
  <si>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</si>
  <si>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</si>
  <si>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</si>
  <si>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</si>
  <si>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</si>
  <si>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</si>
  <si>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</si>
  <si>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</si>
  <si>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</si>
  <si>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</si>
  <si>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</si>
  <si>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</si>
  <si>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</si>
  <si>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</si>
  <si>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</si>
  <si>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</si>
  <si>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</si>
  <si>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</si>
  <si>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</si>
  <si>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</si>
  <si>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</si>
  <si>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</si>
  <si>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</si>
  <si>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</si>
  <si>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</si>
  <si>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</si>
  <si>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</si>
  <si>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</si>
  <si>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</si>
  <si>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</si>
  <si>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</si>
  <si>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</si>
  <si>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</si>
  <si>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</si>
  <si>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</si>
  <si>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</si>
  <si>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</si>
  <si>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</si>
  <si>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</si>
  <si>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</si>
  <si>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</si>
  <si>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</si>
  <si>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</si>
  <si>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</si>
  <si>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</si>
  <si>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</si>
  <si>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</si>
  <si>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</si>
  <si>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</si>
  <si>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</si>
  <si>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</si>
  <si>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</si>
  <si>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</si>
  <si>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</si>
  <si>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</si>
  <si>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</si>
  <si>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</si>
  <si>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</si>
  <si>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</si>
  <si>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</si>
  <si>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</si>
  <si>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</si>
  <si>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</si>
  <si>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</si>
  <si>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</si>
  <si>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</si>
  <si>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</si>
  <si>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</si>
  <si>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</si>
  <si>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</si>
  <si>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</si>
  <si>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</si>
  <si>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</si>
  <si>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</si>
  <si>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</si>
  <si>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</si>
  <si>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</si>
  <si>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</si>
  <si>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</si>
  <si>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</si>
  <si>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</si>
  <si>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</si>
  <si>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</si>
  <si>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</si>
  <si>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</si>
  <si>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</si>
  <si>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</si>
  <si>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</si>
  <si>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</si>
  <si>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</si>
  <si>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</si>
  <si>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</si>
  <si>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</si>
  <si>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</si>
  <si>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</si>
  <si>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</si>
  <si>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</si>
  <si>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</si>
  <si>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</si>
  <si>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</si>
  <si>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</si>
  <si>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</si>
  <si>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</si>
  <si>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</si>
  <si>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</si>
  <si>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</si>
  <si>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</si>
  <si>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</si>
  <si>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</si>
  <si>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</si>
  <si>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</si>
  <si>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</si>
  <si>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</si>
  <si>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</si>
  <si>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</si>
  <si>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</si>
  <si>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</si>
  <si>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</si>
  <si>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</si>
  <si>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</si>
  <si>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</si>
  <si>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</si>
  <si>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</si>
  <si>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</si>
  <si>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</si>
  <si>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</si>
  <si>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</si>
  <si>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</si>
  <si>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</si>
  <si>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</si>
  <si>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</si>
  <si>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</si>
  <si>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</si>
  <si>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</si>
  <si>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</si>
  <si>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</si>
  <si>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</si>
  <si>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</si>
  <si>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</si>
  <si>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</si>
  <si>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</si>
  <si>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</si>
  <si>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</si>
  <si>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</si>
  <si>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</si>
  <si>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</si>
  <si>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</si>
  <si>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</si>
  <si>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</si>
  <si>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</si>
  <si>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</si>
  <si>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</si>
  <si>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</si>
  <si>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</si>
  <si>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</si>
  <si>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</si>
  <si>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</si>
  <si>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</si>
  <si>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</si>
  <si>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</si>
  <si>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</si>
  <si>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</si>
  <si>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</si>
  <si>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</si>
  <si>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</si>
  <si>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</si>
  <si>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</si>
  <si>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</si>
  <si>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</si>
  <si>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</si>
  <si>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</si>
  <si>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</si>
  <si>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</si>
  <si>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</si>
  <si>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</si>
  <si>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</si>
  <si>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</si>
  <si>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</si>
  <si>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</si>
  <si>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</si>
  <si>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</si>
  <si>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</si>
  <si>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</si>
  <si>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</si>
  <si>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</si>
  <si>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</si>
  <si>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</si>
  <si>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</si>
  <si>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</si>
  <si>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</si>
  <si>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</si>
  <si>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</si>
  <si>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</si>
  <si>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</si>
  <si>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</si>
  <si>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</si>
  <si>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</si>
  <si>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</si>
  <si>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</si>
  <si>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</si>
  <si>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</si>
  <si>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</si>
  <si>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</si>
  <si>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</si>
  <si>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</si>
  <si>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</si>
  <si>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</si>
  <si>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</si>
  <si>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</si>
  <si>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</si>
  <si>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</si>
  <si>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</si>
  <si>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</si>
  <si>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</si>
  <si>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</si>
  <si>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</si>
  <si>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</si>
  <si>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</si>
  <si>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</si>
  <si>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</si>
  <si>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</si>
  <si>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</si>
  <si>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</si>
  <si>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</si>
  <si>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</si>
  <si>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</si>
  <si>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</si>
  <si>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</si>
  <si>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</si>
  <si>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</si>
  <si>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</si>
  <si>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</si>
  <si>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</si>
  <si>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</si>
  <si>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</si>
  <si>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</si>
  <si>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</si>
  <si>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</si>
  <si>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</si>
  <si>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</si>
  <si>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</si>
  <si>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</si>
  <si>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</si>
  <si>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</si>
  <si>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</si>
  <si>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</si>
  <si>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</si>
  <si>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</si>
  <si>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</si>
  <si>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</si>
  <si>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</si>
  <si>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</si>
  <si>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</si>
  <si>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</si>
  <si>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</si>
  <si>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</si>
  <si>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</si>
  <si>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</si>
  <si>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</si>
  <si>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</si>
  <si>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</si>
  <si>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</si>
  <si>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</si>
  <si>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</si>
  <si>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</si>
  <si>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</si>
  <si>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</si>
  <si>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</si>
  <si>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</si>
  <si>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</si>
  <si>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</si>
  <si>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</si>
  <si>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</si>
  <si>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</si>
  <si>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</si>
  <si>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</si>
  <si>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</si>
  <si>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</si>
  <si>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</si>
  <si>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</si>
  <si>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</si>
  <si>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</si>
  <si>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</si>
  <si>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</si>
  <si>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</si>
  <si>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</si>
  <si>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</si>
  <si>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</si>
  <si>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</si>
  <si>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</si>
  <si>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</si>
  <si>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</si>
  <si>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</si>
  <si>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</si>
  <si>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</si>
  <si>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</si>
  <si>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</si>
  <si>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</si>
  <si>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</si>
  <si>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</si>
  <si>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</si>
  <si>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</si>
  <si>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</si>
  <si>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</si>
  <si>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</si>
  <si>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</si>
  <si>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</si>
  <si>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</si>
  <si>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</si>
  <si>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</si>
  <si>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</si>
  <si>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</si>
  <si>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</si>
  <si>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</si>
  <si>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</si>
  <si>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</si>
  <si>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</si>
  <si>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</si>
  <si>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</si>
  <si>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</si>
  <si>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</si>
  <si>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</si>
  <si>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</si>
  <si>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</si>
  <si>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</si>
  <si>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</si>
  <si>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</si>
  <si>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</si>
  <si>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</si>
  <si>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</si>
  <si>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</si>
  <si>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</si>
  <si>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</si>
  <si>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</si>
  <si>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</si>
  <si>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</si>
  <si>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</si>
  <si>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</si>
  <si>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</si>
  <si>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</si>
  <si>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</si>
  <si>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</si>
  <si>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</si>
  <si>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</si>
  <si>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</si>
  <si>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</si>
  <si>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</si>
  <si>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</si>
  <si>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</si>
  <si>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</si>
  <si>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</si>
  <si>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</si>
  <si>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</si>
  <si>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</si>
  <si>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</si>
  <si>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</si>
  <si>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</si>
  <si>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</si>
  <si>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</si>
  <si>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</si>
  <si>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</si>
  <si>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</si>
  <si>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</si>
  <si>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</si>
  <si>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</si>
  <si>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</si>
  <si>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</si>
  <si>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</si>
  <si>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</si>
  <si>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</si>
  <si>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</si>
  <si>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</si>
  <si>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</si>
  <si>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</si>
  <si>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</si>
  <si>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</si>
  <si>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</si>
  <si>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</si>
  <si>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</si>
  <si>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</si>
  <si>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</si>
  <si>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</si>
  <si>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</si>
  <si>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</si>
  <si>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</si>
  <si>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</si>
  <si>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</si>
  <si>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</si>
  <si>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</si>
  <si>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</si>
  <si>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</si>
  <si>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</si>
  <si>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</si>
  <si>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</si>
  <si>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</si>
  <si>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</si>
  <si>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</si>
  <si>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</si>
  <si>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</si>
  <si>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</si>
  <si>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</si>
  <si>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</si>
  <si>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</si>
  <si>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</si>
  <si>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</si>
  <si>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</si>
  <si>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</si>
  <si>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</si>
  <si>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</si>
  <si>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</si>
  <si>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</si>
  <si>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</si>
  <si>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</si>
  <si>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</si>
  <si>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</si>
  <si>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</si>
  <si>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</si>
  <si>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</si>
  <si>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</si>
  <si>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</si>
  <si>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</si>
  <si>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</si>
  <si>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</si>
  <si>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</si>
  <si>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</si>
  <si>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</si>
  <si>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</si>
  <si>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</si>
  <si>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</si>
  <si>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</si>
  <si>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</si>
  <si>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</si>
  <si>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</si>
  <si>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</si>
  <si>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</si>
  <si>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</si>
  <si>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</si>
  <si>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</si>
  <si>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</si>
  <si>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</si>
  <si>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</si>
  <si>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</si>
  <si>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</si>
  <si>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</si>
  <si>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</si>
  <si>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</si>
  <si>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</si>
  <si>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</si>
  <si>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</si>
  <si>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</si>
  <si>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</si>
  <si>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</si>
  <si>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</si>
  <si>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</si>
  <si>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</si>
  <si>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</si>
  <si>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</si>
  <si>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</si>
  <si>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</si>
  <si>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</si>
  <si>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</si>
  <si>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</si>
  <si>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</si>
  <si>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</si>
  <si>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</si>
  <si>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</si>
  <si>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</si>
  <si>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</si>
  <si>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</si>
  <si>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</si>
  <si>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</si>
  <si>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</si>
  <si>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</si>
  <si>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</si>
  <si>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</si>
  <si>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</si>
  <si>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</si>
  <si>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</si>
  <si>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</si>
  <si>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</si>
  <si>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</si>
  <si>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</si>
  <si>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</si>
  <si>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</si>
  <si>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</si>
  <si>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</si>
  <si>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</si>
  <si>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</si>
  <si>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</si>
  <si>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</si>
  <si>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</si>
  <si>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</si>
  <si>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</si>
  <si>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</si>
  <si>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</si>
  <si>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</si>
  <si>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</si>
  <si>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</si>
  <si>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</si>
  <si>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</si>
  <si>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</si>
  <si>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</si>
  <si>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</si>
  <si>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</si>
  <si>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</si>
  <si>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</si>
  <si>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</si>
  <si>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</si>
  <si>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</si>
  <si>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</si>
  <si>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</si>
  <si>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</si>
  <si>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</si>
  <si>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</si>
  <si>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</si>
  <si>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</si>
  <si>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</si>
  <si>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</si>
  <si>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</si>
  <si>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</si>
  <si>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</si>
  <si>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</si>
  <si>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</si>
  <si>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</si>
  <si>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</si>
  <si>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</si>
  <si>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</si>
  <si>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</si>
  <si>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</si>
  <si>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</si>
  <si>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</si>
  <si>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</si>
  <si>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</si>
  <si>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</si>
  <si>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</si>
  <si>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</si>
  <si>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</si>
  <si>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</si>
  <si>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</si>
  <si>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</si>
  <si>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</si>
  <si>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</si>
  <si>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</si>
  <si>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</si>
  <si>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</si>
  <si>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</si>
  <si>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</si>
  <si>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</si>
  <si>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</si>
  <si>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</si>
  <si>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</si>
  <si>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</si>
  <si>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</si>
  <si>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</si>
  <si>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</si>
  <si>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</si>
  <si>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</si>
  <si>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</si>
  <si>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</si>
  <si>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</si>
  <si>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</si>
  <si>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</si>
  <si>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</si>
  <si>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</si>
  <si>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</si>
  <si>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</si>
  <si>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</si>
  <si>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</si>
  <si>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</si>
  <si>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</si>
  <si>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</si>
  <si>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</si>
  <si>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</si>
  <si>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</si>
  <si>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</si>
  <si>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</si>
  <si>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</si>
  <si>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</si>
  <si>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</si>
  <si>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</si>
  <si>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</si>
  <si>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</si>
  <si>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</si>
  <si>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</si>
  <si>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</si>
  <si>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</si>
  <si>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</si>
  <si>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</si>
  <si>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</si>
  <si>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</si>
  <si>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</si>
  <si>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</si>
  <si>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</si>
  <si>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</si>
  <si>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</si>
  <si>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</si>
  <si>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</si>
  <si>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</si>
  <si>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</si>
  <si>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</si>
  <si>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</si>
  <si>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</si>
  <si>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</si>
  <si>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</si>
  <si>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</si>
  <si>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</si>
  <si>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</si>
  <si>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</si>
  <si>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</si>
  <si>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</si>
  <si>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</si>
  <si>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</si>
  <si>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</si>
  <si>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</si>
  <si>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</si>
  <si>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</si>
  <si>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</si>
  <si>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</si>
  <si>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</si>
  <si>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</si>
  <si>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</si>
  <si>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</si>
  <si>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</si>
  <si>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</si>
  <si>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</si>
  <si>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</si>
  <si>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</si>
  <si>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</si>
  <si>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</si>
  <si>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</si>
  <si>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</si>
  <si>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</si>
  <si>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</si>
  <si>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</si>
  <si>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</si>
  <si>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</si>
  <si>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</si>
  <si>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</si>
  <si>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</si>
  <si>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</si>
  <si>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</si>
  <si>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</si>
  <si>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</si>
  <si>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</si>
  <si>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</si>
  <si>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</si>
  <si>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</si>
  <si>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</si>
  <si>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</si>
  <si>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</si>
  <si>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</si>
  <si>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</si>
  <si>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</si>
  <si>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</si>
  <si>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</si>
  <si>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</si>
  <si>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</si>
  <si>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</si>
  <si>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</si>
  <si>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</si>
  <si>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</si>
  <si>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</si>
  <si>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</si>
  <si>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</si>
  <si>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</si>
  <si>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</si>
  <si>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</si>
  <si>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</si>
  <si>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</si>
  <si>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</si>
  <si>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</si>
  <si>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</si>
  <si>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</si>
  <si>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</si>
  <si>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</si>
  <si>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</si>
  <si>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</si>
  <si>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</si>
  <si>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</si>
  <si>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</si>
  <si>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</si>
  <si>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</si>
  <si>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</si>
  <si>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</si>
  <si>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</si>
  <si>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</si>
  <si>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</si>
  <si>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</si>
  <si>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</si>
  <si>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</si>
  <si>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</si>
  <si>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</si>
  <si>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</si>
  <si>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</si>
  <si>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</si>
  <si>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</si>
  <si>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</si>
  <si>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</si>
  <si>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</si>
  <si>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</si>
  <si>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</si>
  <si>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</si>
  <si>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</si>
  <si>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</si>
  <si>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</si>
  <si>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</si>
  <si>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</si>
  <si>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</si>
  <si>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</si>
  <si>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</si>
  <si>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</si>
  <si>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</si>
  <si>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</si>
  <si>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</si>
  <si>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</si>
  <si>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</si>
  <si>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</si>
  <si>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</si>
  <si>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</si>
  <si>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</si>
  <si>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</si>
  <si>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</si>
  <si>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</si>
  <si>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</si>
  <si>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</si>
  <si>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</si>
  <si>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</si>
  <si>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</si>
  <si>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</si>
  <si>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</si>
  <si>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</si>
  <si>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</si>
  <si>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</si>
  <si>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</si>
  <si>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</si>
  <si>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</si>
  <si>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</si>
  <si>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</si>
  <si>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</si>
  <si>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</si>
  <si>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</si>
  <si>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</si>
  <si>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</si>
  <si>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</si>
  <si>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</si>
  <si>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</si>
  <si>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</si>
  <si>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</si>
  <si>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</si>
  <si>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</si>
  <si>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</si>
  <si>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</si>
  <si>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</si>
  <si>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</si>
  <si>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</si>
  <si>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</si>
  <si>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</si>
  <si>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</si>
  <si>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</si>
  <si>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</si>
  <si>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</si>
  <si>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</si>
  <si>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</si>
  <si>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</si>
  <si>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</si>
  <si>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</si>
  <si>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</si>
  <si>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</si>
  <si>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</si>
  <si>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</si>
  <si>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</si>
  <si>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</si>
  <si>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</si>
  <si>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</si>
  <si>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</si>
  <si>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</si>
  <si>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</si>
  <si>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</si>
  <si>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</si>
  <si>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</si>
  <si>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</si>
  <si>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</si>
  <si>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</si>
  <si>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</si>
  <si>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</si>
  <si>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</si>
  <si>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</si>
  <si>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</si>
  <si>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</si>
  <si>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</si>
  <si>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</si>
  <si>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</si>
  <si>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</si>
  <si>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</si>
  <si>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</si>
  <si>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</si>
  <si>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</si>
  <si>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</si>
  <si>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</si>
  <si>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</si>
  <si>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</si>
  <si>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</si>
  <si>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</si>
  <si>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</si>
  <si>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</si>
  <si>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</si>
  <si>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</si>
  <si>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</si>
  <si>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</si>
  <si>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</si>
  <si>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</si>
  <si>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</si>
  <si>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</si>
  <si>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</si>
  <si>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</si>
  <si>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</si>
  <si>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</si>
  <si>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</si>
  <si>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</si>
  <si>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</si>
  <si>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</si>
  <si>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</si>
  <si>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</si>
  <si>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</si>
  <si>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</si>
  <si>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</si>
  <si>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</si>
  <si>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</si>
  <si>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</si>
  <si>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</si>
  <si>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</si>
  <si>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</si>
  <si>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</si>
  <si>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</si>
  <si>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</si>
  <si>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</si>
  <si>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</si>
  <si>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</si>
  <si>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</si>
  <si>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</si>
  <si>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</si>
  <si>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</si>
  <si>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</si>
  <si>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</si>
  <si>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</si>
  <si>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</si>
  <si>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</si>
  <si>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</si>
  <si>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</si>
  <si>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</si>
  <si>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</si>
  <si>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</si>
  <si>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</si>
  <si>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</si>
  <si>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</si>
  <si>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</si>
  <si>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</si>
  <si>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</si>
  <si>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</si>
  <si>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</si>
  <si>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</si>
  <si>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</si>
  <si>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</si>
  <si>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</si>
  <si>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</si>
  <si>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</si>
  <si>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</si>
  <si>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</si>
  <si>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</si>
  <si>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</si>
  <si>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</si>
  <si>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</si>
  <si>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</si>
  <si>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</si>
  <si>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</si>
  <si>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</si>
  <si>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</si>
  <si>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</si>
  <si>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</si>
  <si>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</si>
  <si>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</si>
  <si>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</si>
  <si>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</si>
  <si>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</si>
  <si>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</si>
  <si>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</si>
  <si>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</si>
  <si>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</si>
  <si>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</si>
  <si>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</si>
  <si>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</si>
  <si>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</si>
  <si>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</si>
  <si>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</si>
  <si>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</si>
  <si>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</si>
  <si>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</si>
  <si>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</si>
  <si>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</si>
  <si>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</si>
  <si>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</si>
  <si>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</si>
  <si>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</si>
  <si>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</si>
  <si>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</si>
  <si>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</si>
  <si>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</si>
  <si>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</si>
  <si>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</si>
  <si>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</si>
  <si>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</si>
  <si>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</si>
  <si>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</si>
  <si>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</si>
  <si>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</si>
  <si>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</si>
  <si>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</si>
  <si>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</si>
  <si>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</si>
  <si>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</si>
  <si>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</si>
  <si>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</si>
  <si>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</si>
  <si>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</si>
  <si>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</si>
  <si>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</si>
  <si>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</si>
  <si>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</si>
  <si>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</si>
  <si>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</si>
  <si>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</si>
  <si>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</si>
  <si>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</si>
  <si>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</si>
  <si>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</si>
  <si>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</si>
  <si>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</si>
  <si>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</si>
  <si>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</si>
  <si>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</si>
  <si>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</si>
  <si>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</si>
  <si>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</si>
  <si>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</si>
  <si>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</si>
  <si>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</si>
  <si>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</si>
  <si>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</si>
  <si>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</si>
  <si>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</si>
  <si>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</si>
  <si>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</si>
  <si>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</si>
  <si>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</si>
  <si>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</si>
  <si>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</si>
  <si>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</si>
  <si>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</si>
  <si>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</si>
  <si>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</si>
  <si>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</si>
  <si>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</si>
  <si>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</si>
  <si>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</si>
  <si>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</si>
  <si>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</si>
  <si>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</si>
  <si>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</si>
  <si>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</si>
  <si>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</si>
  <si>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</si>
  <si>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</si>
  <si>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</si>
  <si>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</si>
  <si>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</si>
  <si>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</si>
  <si>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</si>
  <si>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</si>
  <si>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</si>
  <si>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</si>
  <si>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</si>
  <si>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</si>
  <si>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</si>
  <si>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</si>
  <si>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</si>
  <si>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</si>
  <si>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</si>
  <si>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</si>
  <si>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</si>
  <si>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</si>
  <si>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</si>
  <si>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</si>
  <si>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</si>
  <si>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</si>
  <si>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</si>
  <si>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</si>
  <si>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</si>
  <si>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</si>
  <si>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</si>
  <si>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</si>
  <si>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</si>
  <si>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</si>
  <si>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</si>
  <si>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</si>
  <si>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</si>
  <si>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</si>
  <si>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</si>
  <si>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</si>
  <si>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</si>
  <si>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</si>
  <si>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</si>
  <si>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</si>
  <si>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</si>
  <si>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</si>
  <si>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</si>
  <si>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</si>
  <si>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</si>
  <si>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</si>
  <si>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</si>
  <si>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</si>
  <si>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</si>
  <si>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</si>
  <si>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</si>
  <si>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</si>
  <si>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</si>
  <si>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</si>
  <si>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</si>
  <si>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</si>
  <si>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</si>
  <si>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</si>
  <si>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</si>
  <si>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</si>
  <si>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</si>
  <si>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</si>
  <si>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</si>
  <si>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</si>
  <si>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</si>
  <si>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</si>
  <si>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</si>
  <si>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</si>
  <si>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</si>
  <si>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</si>
  <si>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</si>
  <si>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</si>
  <si>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</si>
  <si>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</si>
  <si>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</si>
  <si>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</si>
  <si>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</si>
  <si>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</si>
  <si>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</si>
  <si>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</si>
  <si>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</si>
  <si>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</si>
  <si>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</si>
  <si>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</si>
  <si>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</si>
  <si>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</si>
  <si>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</si>
  <si>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</si>
  <si>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</si>
  <si>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</si>
  <si>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</si>
  <si>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</si>
  <si>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</si>
  <si>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</si>
  <si>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</si>
  <si>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</si>
  <si>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</si>
  <si>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</si>
  <si>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</si>
  <si>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</si>
  <si>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</si>
  <si>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</si>
  <si>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</si>
  <si>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</si>
  <si>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</si>
  <si>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</si>
  <si>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</si>
  <si>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</si>
  <si>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</si>
  <si>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</si>
  <si>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</si>
  <si>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</si>
  <si>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</si>
  <si>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</si>
  <si>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</si>
  <si>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</si>
  <si>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</si>
  <si>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</si>
  <si>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</si>
  <si>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</si>
  <si>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</si>
  <si>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</si>
  <si>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</si>
  <si>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</si>
  <si>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</si>
  <si>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</si>
  <si>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</si>
  <si>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</si>
  <si>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</si>
  <si>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</si>
  <si>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</si>
  <si>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</si>
  <si>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</si>
  <si>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</si>
  <si>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</si>
  <si>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</si>
  <si>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</si>
  <si>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</si>
  <si>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</si>
  <si>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</si>
  <si>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</si>
  <si>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</si>
  <si>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</si>
  <si>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</si>
  <si>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</si>
  <si>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</si>
  <si>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</si>
  <si>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</si>
  <si>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</si>
  <si>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</si>
  <si>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</si>
  <si>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</si>
  <si>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</si>
  <si>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</si>
  <si>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</si>
  <si>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</si>
  <si>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</si>
  <si>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</si>
  <si>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</si>
  <si>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</si>
  <si>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</si>
  <si>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</si>
  <si>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</si>
  <si>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</si>
  <si>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</si>
  <si>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</si>
  <si>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</si>
  <si>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</si>
  <si>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</si>
  <si>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</si>
  <si>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</si>
  <si>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</si>
  <si>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</si>
  <si>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</si>
  <si>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</si>
  <si>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</si>
  <si>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</si>
  <si>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</si>
  <si>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</si>
  <si>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</si>
  <si>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</si>
  <si>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</si>
  <si>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</si>
  <si>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</si>
  <si>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</si>
  <si>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</si>
  <si>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</si>
  <si>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</si>
  <si>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</si>
  <si>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</si>
  <si>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</si>
  <si>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</si>
  <si>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</si>
  <si>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</si>
  <si>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</si>
  <si>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</si>
  <si>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</si>
  <si>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</si>
  <si>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</si>
  <si>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</si>
  <si>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</si>
  <si>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</si>
  <si>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</si>
  <si>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</si>
  <si>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</si>
  <si>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</si>
  <si>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</si>
  <si>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</si>
  <si>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</si>
  <si>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</si>
  <si>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</si>
  <si>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</si>
  <si>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</si>
  <si>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</si>
  <si>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</si>
  <si>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</si>
  <si>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</si>
  <si>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</si>
  <si>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</si>
  <si>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</si>
  <si>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</si>
  <si>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</si>
  <si>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</si>
  <si>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</si>
  <si>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</si>
  <si>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</si>
  <si>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</si>
  <si>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</si>
  <si>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</si>
  <si>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</si>
  <si>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</si>
  <si>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</si>
  <si>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</si>
  <si>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</si>
  <si>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</si>
  <si>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</si>
  <si>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</si>
  <si>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</si>
  <si>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</si>
  <si>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</si>
  <si>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</si>
  <si>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</si>
  <si>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</si>
  <si>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</si>
  <si>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</si>
  <si>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</si>
  <si>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</si>
  <si>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</si>
  <si>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</si>
  <si>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</si>
  <si>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</si>
  <si>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</si>
  <si>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</si>
  <si>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</si>
  <si>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</si>
  <si>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</si>
  <si>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</si>
  <si>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</si>
  <si>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</si>
  <si>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</si>
  <si>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</si>
  <si>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</si>
  <si>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</si>
  <si>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</si>
  <si>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</si>
  <si>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</si>
  <si>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</si>
  <si>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</si>
  <si>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</si>
  <si>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</si>
  <si>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</si>
  <si>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</si>
  <si>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</si>
  <si>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</si>
  <si>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</si>
  <si>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</si>
  <si>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</si>
  <si>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</si>
  <si>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</si>
  <si>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</si>
  <si>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</si>
  <si>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</si>
  <si>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</si>
  <si>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</si>
  <si>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</si>
  <si>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</si>
  <si>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</si>
  <si>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</si>
  <si>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</si>
  <si>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</si>
  <si>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</si>
  <si>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</si>
  <si>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</si>
  <si>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</si>
  <si>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</si>
  <si>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</si>
  <si>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</si>
  <si>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</si>
  <si>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</si>
  <si>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</si>
  <si>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</si>
  <si>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</si>
  <si>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</si>
  <si>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</si>
  <si>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</si>
  <si>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</si>
  <si>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</si>
  <si>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</si>
  <si>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</si>
  <si>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</si>
  <si>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</si>
  <si>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</si>
  <si>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</si>
  <si>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</si>
  <si>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</si>
  <si>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</si>
  <si>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</si>
  <si>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</si>
  <si>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</si>
  <si>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</si>
  <si>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</si>
  <si>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</si>
  <si>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</si>
  <si>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</si>
  <si>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</si>
  <si>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</si>
  <si>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</si>
  <si>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</si>
  <si>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</si>
  <si>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</si>
  <si>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</si>
  <si>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</si>
  <si>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</si>
  <si>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</si>
  <si>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</si>
  <si>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</si>
  <si>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</si>
  <si>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</si>
  <si>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</si>
  <si>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</si>
  <si>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</si>
  <si>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</si>
  <si>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</si>
  <si>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</si>
  <si>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</si>
  <si>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</si>
  <si>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</si>
  <si>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</si>
  <si>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</si>
  <si>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</si>
  <si>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</si>
  <si>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</si>
  <si>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</si>
  <si>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</si>
  <si>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</si>
  <si>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</si>
  <si>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</si>
  <si>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</si>
  <si>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</si>
  <si>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</si>
  <si>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</si>
  <si>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</si>
  <si>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</si>
  <si>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</si>
  <si>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</si>
  <si>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</si>
  <si>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</si>
  <si>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</si>
  <si>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</si>
  <si>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</si>
  <si>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</si>
  <si>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</si>
  <si>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</si>
  <si>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</si>
  <si>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</si>
  <si>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</si>
  <si>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</si>
  <si>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</si>
  <si>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</si>
  <si>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</si>
  <si>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</si>
  <si>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</si>
  <si>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</si>
  <si>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</si>
  <si>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</si>
  <si>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</si>
  <si>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</si>
  <si>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</si>
  <si>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</si>
  <si>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</si>
  <si>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</si>
  <si>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</si>
  <si>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</si>
  <si>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</si>
  <si>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</si>
  <si>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</si>
  <si>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</si>
  <si>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</si>
  <si>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</si>
  <si>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</si>
  <si>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</si>
  <si>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</si>
  <si>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</si>
  <si>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</si>
  <si>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</si>
  <si>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</si>
  <si>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</si>
  <si>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</si>
  <si>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</si>
  <si>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</si>
  <si>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</si>
  <si>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</si>
  <si>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</si>
  <si>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</si>
  <si>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</si>
  <si>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</si>
  <si>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</si>
  <si>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</si>
  <si>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</si>
  <si>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</si>
  <si>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</si>
  <si>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</si>
  <si>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</si>
  <si>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</si>
  <si>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</si>
  <si>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</si>
  <si>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</si>
  <si>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</si>
  <si>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</si>
  <si>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</si>
  <si>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</si>
  <si>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</si>
  <si>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</si>
  <si>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</si>
  <si>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</si>
  <si>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</si>
  <si>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</si>
  <si>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</si>
  <si>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</si>
  <si>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</si>
  <si>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</si>
  <si>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</si>
  <si>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</si>
  <si>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</si>
  <si>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</si>
  <si>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</si>
  <si>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</si>
  <si>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</si>
  <si>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</si>
  <si>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</si>
  <si>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</si>
  <si>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</si>
  <si>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</si>
  <si>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</si>
  <si>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</si>
  <si>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</si>
  <si>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</si>
  <si>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</si>
  <si>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</si>
  <si>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</si>
  <si>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</si>
  <si>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</si>
  <si>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</si>
  <si>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</si>
  <si>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</si>
  <si>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</si>
  <si>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</si>
  <si>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</si>
  <si>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</si>
  <si>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</si>
  <si>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</si>
  <si>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</si>
  <si>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</si>
  <si>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</si>
  <si>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</si>
  <si>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</si>
  <si>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</si>
  <si>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</si>
  <si>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</si>
  <si>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</si>
  <si>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</si>
  <si>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</si>
  <si>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</si>
  <si>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</si>
  <si>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</si>
  <si>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</si>
  <si>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</si>
  <si>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</si>
  <si>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</si>
  <si>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</si>
  <si>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</si>
  <si>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</si>
  <si>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</si>
  <si>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</si>
  <si>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</si>
  <si>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</si>
  <si>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</si>
  <si>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</si>
  <si>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</si>
  <si>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</si>
  <si>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</si>
  <si>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</si>
  <si>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</si>
  <si>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</si>
  <si>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</si>
  <si>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</si>
  <si>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</si>
  <si>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</si>
  <si>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</si>
  <si>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</si>
  <si>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</si>
  <si>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</si>
  <si>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</si>
  <si>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</si>
  <si>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</si>
  <si>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</si>
  <si>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</si>
  <si>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</si>
  <si>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</si>
  <si>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</si>
  <si>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</si>
  <si>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</si>
  <si>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</si>
  <si>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</si>
  <si>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</si>
  <si>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</si>
  <si>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</si>
  <si>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</si>
  <si>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</si>
  <si>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</si>
  <si>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</si>
  <si>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</si>
  <si>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</si>
  <si>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</si>
  <si>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</si>
  <si>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</si>
  <si>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</si>
  <si>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</si>
  <si>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</si>
  <si>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</si>
  <si>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</si>
  <si>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</si>
  <si>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</si>
  <si>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</si>
  <si>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</si>
  <si>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</si>
  <si>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</si>
  <si>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</si>
  <si>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</si>
  <si>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</si>
  <si>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</si>
  <si>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</si>
  <si>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</si>
  <si>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</si>
  <si>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</si>
  <si>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</si>
  <si>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</si>
  <si>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</si>
  <si>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</si>
  <si>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</si>
  <si>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</si>
  <si>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</si>
  <si>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</si>
  <si>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</si>
  <si>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</si>
  <si>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</si>
  <si>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</si>
  <si>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</si>
  <si>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</si>
  <si>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</si>
  <si>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</si>
  <si>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</si>
  <si>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</si>
  <si>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</si>
  <si>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</si>
  <si>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</si>
  <si>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</si>
  <si>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</si>
  <si>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</si>
  <si>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</si>
  <si>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</si>
  <si>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</si>
  <si>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</si>
  <si>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</si>
  <si>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</si>
  <si>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</si>
  <si>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</si>
  <si>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</si>
  <si>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</si>
  <si>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</si>
  <si>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</si>
  <si>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</si>
  <si>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</si>
  <si>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</si>
  <si>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</si>
  <si>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</si>
  <si>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</si>
  <si>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</si>
  <si>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</si>
  <si>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</si>
  <si>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</si>
  <si>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</si>
  <si>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</si>
  <si>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</si>
  <si>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</si>
  <si>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</si>
  <si>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</si>
  <si>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</si>
  <si>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</si>
  <si>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</si>
  <si>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</si>
  <si>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</si>
  <si>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</si>
  <si>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</si>
  <si>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</si>
  <si>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</si>
  <si>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</si>
  <si>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</si>
  <si>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</si>
  <si>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</si>
  <si>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</si>
  <si>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</si>
  <si>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</si>
  <si>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</si>
  <si>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</si>
  <si>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</si>
  <si>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</si>
  <si>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</si>
  <si>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</si>
  <si>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</si>
  <si>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</si>
  <si>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</si>
  <si>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</si>
  <si>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</si>
  <si>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</si>
  <si>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</si>
  <si>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</si>
  <si>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</si>
  <si>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</si>
  <si>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</si>
  <si>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</si>
  <si>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</si>
  <si>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</si>
  <si>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</si>
  <si>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</si>
  <si>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</si>
  <si>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</si>
  <si>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</si>
  <si>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</si>
  <si>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</si>
  <si>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</si>
  <si>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</si>
  <si>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</si>
  <si>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</si>
  <si>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</si>
  <si>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</si>
  <si>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</si>
  <si>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</si>
  <si>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</si>
  <si>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</si>
  <si>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</si>
  <si>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</si>
  <si>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</si>
  <si>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</si>
  <si>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</si>
  <si>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</si>
  <si>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</si>
  <si>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</si>
  <si>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</si>
  <si>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</si>
  <si>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</si>
  <si>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</si>
  <si>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</si>
  <si>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</si>
  <si>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</si>
  <si>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</si>
  <si>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</si>
  <si>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</si>
  <si>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</si>
  <si>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</si>
  <si>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</si>
  <si>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</si>
  <si>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</si>
  <si>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</si>
  <si>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</si>
  <si>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</si>
  <si>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</si>
  <si>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</si>
  <si>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</si>
  <si>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</si>
  <si>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</si>
  <si>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</si>
  <si>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</si>
  <si>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</si>
  <si>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</si>
  <si>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</si>
  <si>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</si>
  <si>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</si>
  <si>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</si>
  <si>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</si>
  <si>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</si>
  <si>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</si>
  <si>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</si>
  <si>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</si>
  <si>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</si>
  <si>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</si>
  <si>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</si>
  <si>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</si>
  <si>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</si>
  <si>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</si>
  <si>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</si>
  <si>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</si>
  <si>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</si>
  <si>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</si>
  <si>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</si>
  <si>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</si>
  <si>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</si>
  <si>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</si>
  <si>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</si>
  <si>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</si>
  <si>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</si>
  <si>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</si>
  <si>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</si>
  <si>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</si>
  <si>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</si>
  <si>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</si>
  <si>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</si>
  <si>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</si>
  <si>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</si>
  <si>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</si>
  <si>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</si>
  <si>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</si>
  <si>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</si>
  <si>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</si>
  <si>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</si>
  <si>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</si>
  <si>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</si>
  <si>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</si>
  <si>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</si>
  <si>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</si>
  <si>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</si>
  <si>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</si>
  <si>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</si>
  <si>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</si>
  <si>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</si>
  <si>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</si>
  <si>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</si>
  <si>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</si>
  <si>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</si>
  <si>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</si>
  <si>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</si>
  <si>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</si>
  <si>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</si>
  <si>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</si>
  <si>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</si>
  <si>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</si>
  <si>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</si>
  <si>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</si>
  <si>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</si>
  <si>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</si>
  <si>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</si>
  <si>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</si>
  <si>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</si>
  <si>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</si>
  <si>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</si>
  <si>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</si>
  <si>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</si>
  <si>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</si>
  <si>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</si>
  <si>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</si>
  <si>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</si>
  <si>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</si>
  <si>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</si>
  <si>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</si>
  <si>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</si>
  <si>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</si>
  <si>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</si>
  <si>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</si>
  <si>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</si>
  <si>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</si>
  <si>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</si>
  <si>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</si>
  <si>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</si>
  <si>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</si>
  <si>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</si>
  <si>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</si>
  <si>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</si>
  <si>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</si>
  <si>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</si>
  <si>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</si>
  <si>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</si>
  <si>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</si>
  <si>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</si>
  <si>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</si>
  <si>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</si>
  <si>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</si>
  <si>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</si>
  <si>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</si>
  <si>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</si>
  <si>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</si>
  <si>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</si>
  <si>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</si>
  <si>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</si>
  <si>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</si>
  <si>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</si>
  <si>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</si>
  <si>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</si>
  <si>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</si>
  <si>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</si>
  <si>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</si>
  <si>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</si>
  <si>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</si>
  <si>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</si>
  <si>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</si>
  <si>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</si>
  <si>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</si>
  <si>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</si>
  <si>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</si>
  <si>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</si>
  <si>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</si>
  <si>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</si>
  <si>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</si>
  <si>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</si>
  <si>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</si>
  <si>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</si>
  <si>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</si>
  <si>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</si>
  <si>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</si>
  <si>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</si>
  <si>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</si>
  <si>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</si>
  <si>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</si>
  <si>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</si>
  <si>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</si>
  <si>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</si>
  <si>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</si>
  <si>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</si>
  <si>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</si>
  <si>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</si>
  <si>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</si>
  <si>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</si>
  <si>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</si>
  <si>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</si>
  <si>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</si>
  <si>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</si>
  <si>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</si>
  <si>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</si>
  <si>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</si>
  <si>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</si>
  <si>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</si>
  <si>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</si>
  <si>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</si>
  <si>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</si>
  <si>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</si>
  <si>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</si>
  <si>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</si>
  <si>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</si>
  <si>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</si>
  <si>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</si>
  <si>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</si>
  <si>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</si>
  <si>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</si>
  <si>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</si>
  <si>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</si>
  <si>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</si>
  <si>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</si>
  <si>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</si>
  <si>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</si>
  <si>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</si>
  <si>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</si>
  <si>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</si>
  <si>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</si>
  <si>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</si>
  <si>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</si>
  <si>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</si>
  <si>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</si>
  <si>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</si>
  <si>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</si>
  <si>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</si>
  <si>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</si>
  <si>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</si>
  <si>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</si>
  <si>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</si>
  <si>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</si>
  <si>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</si>
  <si>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</si>
  <si>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</si>
  <si>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</si>
  <si>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</si>
  <si>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</si>
  <si>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</si>
  <si>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</si>
  <si>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</si>
  <si>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</si>
  <si>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</si>
  <si>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</si>
  <si>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</si>
  <si>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</si>
  <si>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</si>
  <si>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</si>
  <si>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</si>
  <si>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</si>
  <si>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</si>
  <si>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</si>
  <si>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</si>
  <si>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</si>
  <si>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</si>
  <si>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</si>
  <si>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</si>
  <si>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</si>
  <si>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</si>
  <si>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</si>
  <si>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</si>
  <si>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</si>
  <si>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</si>
  <si>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</si>
  <si>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</si>
  <si>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</si>
  <si>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</si>
  <si>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</si>
  <si>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</si>
  <si>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</si>
  <si>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</si>
  <si>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</si>
  <si>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</si>
  <si>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</si>
  <si>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</si>
  <si>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</si>
  <si>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</si>
  <si>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</si>
  <si>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</si>
  <si>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</si>
  <si>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</si>
  <si>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</si>
  <si>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</si>
  <si>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</si>
  <si>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</si>
  <si>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</si>
  <si>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</si>
  <si>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</si>
  <si>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</si>
  <si>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</si>
  <si>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</si>
  <si>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</si>
  <si>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</si>
  <si>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</si>
  <si>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</si>
  <si>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</si>
  <si>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</si>
  <si>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</si>
  <si>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</si>
  <si>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</si>
  <si>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</si>
  <si>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</si>
  <si>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</si>
  <si>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</si>
  <si>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</si>
  <si>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</si>
  <si>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</si>
  <si>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</si>
  <si>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</si>
  <si>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</si>
  <si>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</si>
  <si>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</si>
  <si>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</si>
  <si>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</si>
  <si>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</si>
  <si>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</si>
  <si>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</si>
  <si>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</si>
  <si>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</si>
  <si>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</si>
  <si>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</si>
  <si>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</si>
  <si>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</si>
  <si>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</si>
  <si>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</si>
  <si>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</si>
  <si>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</si>
  <si>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</si>
  <si>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</si>
  <si>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</si>
  <si>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</si>
  <si>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</si>
  <si>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</si>
  <si>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</si>
  <si>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</si>
  <si>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</si>
  <si>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</si>
  <si>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</si>
  <si>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</si>
  <si>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</si>
  <si>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</si>
  <si>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</si>
  <si>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</si>
  <si>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</si>
  <si>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</si>
  <si>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</si>
  <si>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</si>
  <si>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</si>
  <si>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</si>
  <si>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</si>
  <si>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</si>
  <si>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</si>
  <si>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</si>
  <si>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</si>
  <si>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</si>
  <si>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</si>
  <si>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</si>
  <si>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</si>
  <si>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</si>
  <si>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</si>
  <si>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</si>
  <si>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</si>
  <si>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</si>
  <si>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</si>
  <si>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</si>
  <si>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</si>
  <si>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</si>
  <si>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</si>
  <si>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</si>
  <si>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</si>
  <si>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</si>
  <si>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</si>
  <si>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</si>
  <si>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</si>
  <si>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</si>
  <si>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</si>
  <si>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</si>
  <si>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</si>
  <si>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</si>
  <si>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</si>
  <si>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</si>
  <si>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</si>
  <si>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</si>
  <si>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</si>
  <si>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</si>
  <si>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</si>
  <si>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</si>
  <si>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</si>
  <si>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</si>
  <si>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</si>
  <si>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</si>
  <si>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</si>
  <si>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</si>
  <si>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</si>
  <si>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</si>
  <si>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</si>
  <si>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</si>
  <si>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</si>
  <si>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</si>
  <si>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</si>
  <si>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</si>
  <si>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</si>
  <si>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</si>
  <si>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</si>
  <si>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</si>
  <si>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</si>
  <si>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</si>
  <si>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</si>
  <si>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</si>
  <si>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</si>
  <si>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</si>
  <si>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</si>
  <si>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</si>
  <si>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</si>
  <si>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</si>
  <si>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</si>
  <si>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</si>
  <si>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</si>
  <si>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</si>
  <si>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</si>
  <si>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</si>
  <si>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</si>
  <si>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</si>
  <si>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</si>
  <si>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</si>
  <si>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</si>
  <si>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</si>
  <si>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</si>
  <si>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</si>
  <si>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</si>
  <si>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</si>
  <si>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</si>
  <si>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</si>
  <si>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</si>
  <si>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</si>
  <si>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</si>
  <si>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</si>
  <si>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</si>
  <si>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</si>
  <si>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</si>
  <si>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</si>
  <si>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</si>
  <si>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</si>
  <si>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</si>
  <si>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</si>
  <si>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</si>
  <si>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</si>
  <si>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</si>
  <si>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</si>
  <si>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</si>
  <si>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</si>
  <si>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</si>
  <si>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</si>
  <si>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</si>
  <si>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</si>
  <si>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</si>
  <si>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</si>
  <si>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</si>
  <si>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</si>
  <si>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</si>
  <si>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</si>
  <si>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</si>
  <si>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</si>
  <si>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</si>
  <si>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</si>
  <si>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</si>
  <si>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</si>
  <si>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</si>
  <si>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</si>
  <si>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</si>
  <si>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</si>
  <si>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</si>
  <si>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</si>
  <si>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</si>
  <si>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</si>
  <si>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</si>
  <si>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</si>
  <si>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</si>
  <si>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</si>
  <si>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</si>
  <si>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</si>
  <si>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</si>
  <si>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</si>
  <si>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</si>
  <si>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</si>
  <si>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</si>
  <si>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</si>
  <si>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</si>
  <si>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</si>
  <si>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</si>
  <si>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</si>
  <si>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</si>
  <si>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</si>
  <si>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</si>
  <si>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</si>
  <si>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</si>
  <si>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</si>
  <si>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</si>
  <si>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</si>
  <si>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</si>
  <si>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</si>
  <si>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</si>
  <si>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</si>
  <si>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</si>
  <si>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</si>
  <si>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</si>
  <si>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</si>
  <si>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</si>
  <si>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</si>
  <si>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</si>
  <si>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</si>
  <si>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</si>
  <si>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</si>
  <si>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</si>
  <si>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</si>
  <si>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</si>
  <si>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</si>
  <si>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</si>
  <si>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</si>
  <si>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</si>
  <si>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</si>
  <si>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</si>
  <si>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</si>
  <si>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</si>
  <si>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</si>
  <si>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</si>
  <si>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</si>
  <si>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</si>
  <si>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</si>
  <si>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</si>
  <si>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</si>
  <si>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</si>
  <si>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</si>
  <si>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</si>
  <si>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</si>
  <si>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</si>
  <si>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</si>
  <si>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</si>
  <si>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</si>
  <si>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</si>
  <si>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</si>
  <si>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</si>
  <si>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</si>
  <si>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</si>
  <si>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</si>
  <si>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</si>
  <si>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</si>
  <si>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</si>
  <si>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</si>
  <si>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</si>
  <si>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</si>
  <si>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</si>
  <si>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</si>
  <si>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</si>
  <si>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</si>
  <si>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</si>
  <si>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</si>
  <si>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</si>
  <si>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</si>
  <si>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</si>
  <si>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</si>
  <si>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</si>
  <si>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</si>
  <si>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</si>
  <si>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</si>
  <si>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</si>
  <si>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</si>
  <si>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</si>
  <si>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</si>
  <si>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</si>
  <si>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</si>
  <si>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</si>
  <si>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</si>
  <si>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</si>
  <si>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</si>
  <si>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</si>
  <si>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</si>
  <si>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</si>
  <si>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</si>
  <si>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</si>
  <si>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</si>
  <si>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</si>
  <si>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</si>
  <si>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</si>
  <si>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</si>
  <si>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</si>
  <si>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</si>
  <si>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</si>
  <si>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</si>
  <si>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</si>
  <si>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</si>
  <si>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</si>
  <si>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</si>
  <si>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</si>
  <si>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</si>
  <si>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</si>
  <si>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</si>
  <si>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</si>
  <si>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</si>
  <si>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</si>
  <si>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</si>
  <si>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</si>
  <si>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</si>
  <si>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</si>
  <si>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</si>
  <si>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</si>
  <si>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</si>
  <si>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</si>
  <si>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</si>
  <si>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</si>
  <si>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</si>
  <si>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</si>
  <si>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</si>
  <si>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</si>
  <si>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</si>
  <si>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</si>
  <si>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</si>
  <si>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</si>
  <si>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</si>
  <si>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</si>
  <si>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</si>
  <si>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</si>
  <si>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</si>
  <si>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</si>
  <si>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</si>
  <si>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</si>
  <si>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</si>
  <si>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</si>
  <si>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</si>
  <si>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</si>
  <si>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</si>
  <si>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</si>
  <si>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</si>
  <si>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</si>
  <si>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</si>
  <si>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</si>
  <si>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</si>
  <si>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</si>
  <si>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</si>
  <si>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</si>
  <si>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</si>
  <si>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</si>
  <si>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</si>
  <si>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</si>
  <si>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</si>
  <si>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</si>
  <si>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</si>
  <si>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</si>
  <si>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</si>
  <si>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</si>
  <si>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</si>
  <si>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</si>
  <si>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</si>
  <si>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</si>
  <si>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</si>
  <si>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</si>
  <si>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</si>
  <si>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</si>
  <si>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</si>
  <si>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</si>
  <si>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</si>
  <si>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</si>
  <si>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</si>
  <si>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</si>
  <si>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</si>
  <si>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</si>
  <si>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</si>
  <si>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</si>
  <si>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</si>
  <si>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</si>
  <si>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</si>
  <si>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</si>
  <si>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</si>
  <si>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</si>
  <si>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</si>
  <si>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</si>
  <si>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</si>
  <si>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</si>
  <si>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</si>
  <si>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</si>
  <si>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</si>
  <si>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</si>
  <si>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</si>
  <si>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</si>
  <si>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</si>
  <si>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</si>
  <si>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</si>
  <si>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</si>
  <si>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</si>
  <si>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</si>
  <si>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</si>
  <si>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</si>
  <si>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</si>
  <si>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</si>
  <si>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</si>
  <si>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</si>
  <si>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</si>
  <si>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</si>
  <si>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</si>
  <si>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</si>
  <si>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</si>
  <si>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</si>
  <si>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</si>
  <si>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</si>
  <si>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</si>
  <si>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</si>
  <si>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</si>
  <si>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</si>
  <si>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</si>
  <si>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</si>
  <si>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</si>
  <si>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</si>
  <si>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</si>
  <si>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</si>
  <si>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</si>
  <si>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</si>
  <si>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</si>
  <si>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</si>
  <si>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</si>
  <si>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</si>
  <si>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</si>
  <si>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</si>
  <si>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</si>
  <si>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</si>
  <si>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</si>
  <si>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</si>
  <si>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</si>
  <si>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</si>
  <si>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</si>
  <si>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</si>
  <si>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</si>
  <si>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</si>
  <si>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</si>
  <si>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</si>
  <si>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</si>
  <si>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</si>
  <si>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</si>
  <si>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</si>
  <si>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</si>
  <si>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</si>
  <si>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</si>
  <si>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</si>
  <si>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</si>
  <si>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</si>
  <si>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</si>
  <si>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</si>
  <si>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</si>
  <si>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</si>
  <si>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</si>
  <si>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</si>
  <si>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</si>
  <si>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</si>
  <si>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</si>
  <si>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</si>
  <si>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</si>
  <si>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</si>
  <si>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</si>
  <si>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</si>
  <si>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</si>
  <si>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</si>
  <si>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</si>
  <si>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</si>
  <si>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</si>
  <si>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</si>
  <si>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</si>
  <si>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</si>
  <si>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</si>
  <si>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</si>
  <si>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</si>
  <si>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</si>
  <si>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</si>
  <si>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</si>
  <si>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</si>
  <si>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</si>
  <si>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</si>
  <si>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</si>
  <si>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</si>
  <si>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</si>
  <si>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</si>
  <si>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</si>
  <si>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</si>
  <si>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</si>
  <si>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</si>
  <si>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</si>
  <si>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</si>
  <si>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</si>
  <si>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</si>
  <si>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</si>
  <si>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</si>
  <si>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</si>
  <si>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</si>
  <si>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</si>
  <si>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</si>
  <si>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</si>
  <si>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</si>
  <si>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</si>
  <si>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</si>
  <si>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</si>
  <si>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</si>
  <si>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</si>
  <si>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</si>
  <si>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</si>
  <si>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</si>
  <si>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</si>
  <si>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</si>
  <si>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</si>
  <si>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</si>
  <si>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</si>
  <si>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</si>
  <si>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</si>
  <si>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</si>
  <si>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</si>
  <si>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</si>
  <si>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</si>
  <si>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</si>
  <si>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</si>
  <si>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</si>
  <si>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</si>
  <si>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</si>
  <si>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</si>
  <si>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</si>
  <si>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</si>
  <si>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</si>
  <si>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</si>
  <si>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</si>
  <si>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</si>
  <si>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</si>
  <si>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</si>
  <si>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</si>
  <si>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</si>
  <si>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</si>
  <si>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</si>
  <si>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</si>
  <si>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</si>
  <si>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</si>
  <si>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</si>
  <si>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</si>
  <si>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</si>
  <si>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</si>
  <si>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</si>
  <si>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</si>
  <si>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</si>
  <si>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</si>
  <si>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</si>
  <si>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</si>
  <si>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</si>
  <si>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</si>
  <si>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</si>
  <si>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</si>
  <si>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</si>
  <si>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</si>
  <si>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</si>
  <si>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</si>
  <si>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</si>
  <si>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</si>
  <si>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</si>
  <si>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</si>
  <si>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</si>
  <si>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</si>
  <si>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</si>
  <si>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</si>
  <si>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</si>
  <si>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</si>
  <si>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</si>
  <si>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</si>
  <si>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</si>
  <si>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</si>
  <si>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</si>
  <si>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</si>
  <si>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</si>
  <si>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</si>
  <si>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</si>
  <si>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</si>
  <si>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</si>
  <si>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</si>
  <si>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</si>
  <si>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</si>
  <si>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</si>
  <si>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</si>
  <si>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</si>
  <si>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</si>
  <si>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</si>
  <si>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</si>
  <si>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</si>
  <si>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</si>
  <si>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</si>
  <si>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</si>
  <si>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</si>
  <si>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</si>
  <si>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</si>
  <si>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</si>
  <si>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</si>
  <si>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</si>
  <si>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</si>
  <si>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</si>
  <si>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</si>
  <si>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</si>
  <si>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</si>
  <si>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</si>
  <si>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</si>
  <si>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</si>
  <si>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</si>
  <si>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</si>
  <si>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</si>
  <si>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</si>
  <si>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</si>
  <si>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</si>
  <si>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</si>
  <si>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</si>
  <si>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</si>
  <si>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</si>
  <si>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</si>
  <si>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</si>
  <si>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</si>
  <si>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</si>
  <si>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</si>
  <si>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</si>
  <si>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</si>
  <si>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</si>
  <si>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</si>
  <si>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</si>
  <si>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</si>
  <si>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</si>
  <si>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</si>
  <si>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</si>
  <si>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</si>
  <si>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</si>
  <si>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</si>
  <si>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</si>
  <si>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</si>
  <si>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</si>
  <si>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</si>
  <si>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</si>
  <si>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</si>
  <si>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</si>
  <si>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</si>
  <si>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</si>
  <si>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</si>
  <si>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</si>
  <si>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</si>
  <si>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</si>
  <si>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</si>
  <si>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</si>
  <si>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</si>
  <si>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</si>
  <si>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</si>
  <si>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</si>
  <si>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</si>
  <si>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</si>
  <si>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</si>
  <si>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</si>
  <si>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</si>
  <si>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</si>
  <si>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</si>
  <si>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</si>
  <si>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</si>
  <si>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</si>
  <si>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</si>
  <si>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</si>
  <si>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</si>
  <si>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</si>
  <si>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</si>
  <si>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</si>
  <si>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</si>
  <si>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</si>
  <si>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</si>
  <si>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</si>
  <si>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</si>
  <si>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</si>
  <si>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</si>
  <si>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</si>
  <si>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</si>
  <si>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</si>
  <si>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</si>
  <si>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</si>
  <si>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</si>
  <si>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</si>
  <si>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</si>
  <si>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</si>
  <si>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</si>
  <si>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</si>
  <si>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</si>
  <si>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</si>
  <si>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</si>
  <si>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</si>
  <si>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</si>
  <si>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</si>
  <si>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</si>
  <si>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</si>
  <si>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</si>
  <si>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</si>
  <si>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</si>
  <si>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</si>
  <si>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</si>
  <si>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</si>
  <si>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</si>
  <si>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</si>
  <si>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</si>
  <si>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</si>
  <si>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</si>
  <si>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</si>
  <si>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</si>
  <si>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</si>
  <si>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</si>
  <si>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</si>
  <si>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</si>
  <si>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</si>
  <si>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</si>
  <si>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</si>
  <si>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</si>
  <si>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</si>
  <si>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</si>
  <si>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</si>
  <si>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</si>
  <si>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</si>
  <si>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</si>
  <si>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</si>
  <si>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</si>
  <si>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</si>
  <si>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</si>
  <si>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</si>
  <si>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</si>
  <si>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</si>
  <si>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</si>
  <si>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</si>
  <si>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</si>
  <si>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</si>
  <si>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</si>
  <si>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</si>
  <si>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</si>
  <si>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</si>
  <si>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</si>
  <si>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</si>
  <si>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</si>
  <si>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</si>
  <si>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</si>
  <si>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</si>
  <si>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</si>
  <si>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</si>
  <si>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</si>
  <si>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</si>
  <si>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</si>
  <si>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</si>
  <si>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</si>
  <si>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</si>
  <si>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</si>
  <si>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</si>
  <si>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</si>
  <si>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</si>
  <si>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</si>
  <si>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</si>
  <si>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</si>
  <si>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</si>
  <si>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</si>
  <si>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</si>
  <si>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</si>
  <si>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</si>
  <si>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</si>
  <si>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</si>
  <si>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</si>
  <si>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</si>
  <si>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</si>
  <si>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</si>
  <si>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</si>
  <si>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</si>
  <si>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</si>
  <si>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</si>
  <si>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</si>
  <si>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</si>
  <si>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</si>
  <si>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</si>
  <si>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</si>
  <si>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</si>
  <si>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</si>
  <si>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</si>
  <si>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</si>
  <si>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</si>
  <si>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</si>
  <si>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</si>
  <si>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</si>
  <si>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</si>
  <si>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</si>
  <si>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</si>
  <si>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</si>
  <si>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</si>
  <si>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</si>
  <si>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</si>
  <si>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</si>
  <si>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</si>
  <si>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</si>
  <si>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</si>
  <si>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</si>
  <si>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</si>
  <si>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</si>
  <si>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</si>
  <si>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</si>
  <si>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</si>
  <si>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</si>
  <si>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</si>
  <si>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</si>
  <si>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</si>
  <si>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</si>
  <si>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</si>
  <si>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</si>
  <si>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</si>
  <si>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</si>
  <si>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</si>
  <si>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</si>
  <si>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</si>
  <si>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</si>
  <si>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</si>
  <si>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</si>
  <si>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</si>
  <si>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</si>
  <si>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</si>
  <si>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</si>
  <si>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</si>
  <si>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</si>
  <si>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</si>
  <si>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</si>
  <si>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</si>
  <si>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</si>
  <si>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</si>
  <si>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</si>
  <si>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</si>
  <si>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</si>
  <si>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</si>
  <si>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</si>
  <si>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</si>
  <si>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</si>
  <si>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</si>
  <si>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</si>
  <si>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</si>
  <si>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</si>
  <si>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</si>
  <si>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</si>
  <si>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</si>
  <si>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</si>
  <si>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</si>
  <si>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</si>
  <si>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</si>
  <si>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</si>
  <si>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</si>
  <si>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</si>
  <si>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</si>
  <si>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</si>
  <si>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</si>
  <si>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</si>
  <si>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</si>
  <si>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</si>
  <si>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</si>
  <si>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</si>
  <si>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</si>
  <si>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</si>
  <si>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</si>
  <si>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</si>
  <si>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</si>
  <si>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</si>
  <si>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</si>
  <si>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</si>
  <si>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</si>
  <si>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</si>
  <si>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</si>
  <si>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</si>
  <si>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</si>
  <si>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</si>
  <si>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</si>
  <si>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</si>
  <si>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</si>
  <si>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</si>
  <si>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</si>
  <si>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</si>
  <si>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</si>
  <si>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</si>
  <si>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</si>
  <si>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</si>
  <si>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</si>
  <si>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</si>
  <si>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</si>
  <si>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</si>
  <si>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</si>
  <si>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</si>
  <si>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</si>
  <si>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</si>
  <si>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</si>
  <si>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</si>
  <si>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</si>
  <si>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</si>
  <si>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</si>
  <si>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</si>
  <si>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</si>
  <si>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</si>
  <si>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</si>
  <si>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</si>
  <si>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</si>
  <si>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</si>
  <si>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</si>
  <si>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</si>
  <si>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</si>
  <si>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</si>
  <si>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</si>
  <si>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</si>
  <si>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</si>
  <si>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</si>
  <si>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</si>
  <si>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</si>
  <si>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</si>
  <si>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</si>
  <si>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</si>
  <si>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</si>
  <si>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</si>
  <si>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</si>
  <si>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</si>
  <si>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</si>
  <si>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</si>
  <si>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</si>
  <si>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</si>
  <si>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</si>
  <si>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</si>
  <si>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</si>
  <si>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</si>
  <si>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</si>
  <si>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</si>
  <si>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</si>
  <si>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</si>
  <si>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</si>
  <si>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</si>
  <si>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</si>
  <si>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</si>
  <si>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</si>
  <si>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</si>
  <si>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</si>
  <si>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</si>
  <si>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</si>
  <si>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</si>
  <si>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</si>
  <si>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</si>
  <si>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</si>
  <si>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</si>
  <si>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</si>
  <si>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</si>
  <si>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</si>
  <si>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</si>
  <si>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</si>
  <si>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</si>
  <si>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</si>
  <si>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</si>
  <si>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</si>
  <si>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</si>
  <si>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</si>
  <si>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</si>
  <si>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</si>
  <si>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</si>
  <si>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</si>
  <si>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</si>
  <si>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</si>
  <si>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</si>
  <si>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</si>
  <si>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</si>
  <si>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</si>
  <si>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</si>
  <si>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</si>
  <si>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</si>
  <si>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</si>
  <si>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</si>
  <si>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</si>
  <si>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</si>
  <si>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</si>
  <si>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</si>
  <si>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</si>
  <si>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</si>
  <si>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</si>
  <si>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</si>
  <si>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</si>
  <si>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</si>
  <si>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</si>
  <si>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</si>
  <si>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</si>
  <si>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</si>
  <si>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</si>
  <si>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</si>
  <si>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</si>
  <si>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</si>
  <si>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</si>
  <si>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</si>
  <si>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</si>
  <si>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</si>
  <si>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</si>
  <si>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</si>
  <si>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</si>
  <si>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</si>
  <si>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</si>
  <si>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</si>
  <si>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</si>
  <si>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</si>
  <si>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</si>
  <si>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</si>
  <si>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</si>
  <si>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</si>
  <si>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</si>
  <si>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</si>
  <si>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</si>
  <si>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</si>
  <si>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</si>
  <si>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</si>
  <si>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</si>
  <si>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</si>
  <si>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</si>
  <si>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</si>
  <si>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</si>
  <si>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</si>
  <si>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</si>
  <si>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</si>
  <si>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</si>
  <si>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</si>
  <si>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</si>
  <si>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</si>
  <si>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</si>
  <si>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</si>
  <si>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</si>
  <si>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</si>
  <si>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</si>
  <si>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</si>
  <si>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</si>
  <si>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</si>
  <si>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</si>
  <si>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</si>
  <si>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</si>
  <si>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</si>
  <si>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</si>
  <si>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</si>
  <si>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</si>
  <si>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</si>
  <si>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</si>
  <si>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</si>
  <si>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</si>
  <si>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</si>
  <si>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</si>
  <si>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</si>
  <si>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</si>
  <si>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</si>
  <si>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</si>
  <si>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</si>
  <si>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</si>
  <si>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</si>
  <si>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</si>
  <si>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</si>
  <si>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</si>
  <si>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</si>
  <si>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</si>
  <si>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</si>
  <si>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</si>
  <si>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</si>
  <si>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</si>
  <si>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</si>
  <si>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</si>
  <si>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</si>
  <si>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</si>
  <si>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</si>
  <si>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</si>
  <si>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</si>
  <si>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</si>
  <si>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</si>
  <si>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</si>
  <si>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</si>
  <si>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</si>
  <si>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</si>
  <si>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</si>
  <si>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</si>
  <si>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</si>
  <si>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</si>
  <si>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</si>
  <si>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</si>
  <si>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</si>
  <si>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</si>
  <si>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</si>
  <si>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</si>
  <si>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</si>
  <si>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</si>
  <si>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</si>
  <si>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</si>
  <si>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</si>
  <si>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</si>
  <si>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</si>
  <si>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</si>
  <si>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</si>
  <si>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</si>
  <si>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</si>
  <si>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</si>
  <si>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</si>
  <si>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</si>
  <si>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</si>
  <si>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</si>
  <si>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</si>
  <si>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</si>
  <si>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</si>
  <si>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</si>
  <si>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</si>
  <si>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</si>
  <si>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</si>
  <si>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</si>
  <si>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</si>
  <si>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</si>
  <si>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</si>
  <si>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</si>
  <si>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</si>
  <si>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</si>
  <si>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</si>
  <si>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</si>
  <si>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</si>
  <si>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</si>
  <si>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</si>
  <si>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</si>
  <si>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</si>
  <si>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</si>
  <si>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</si>
  <si>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</si>
  <si>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</si>
  <si>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</si>
  <si>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</si>
  <si>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</si>
  <si>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</si>
  <si>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</si>
  <si>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</si>
  <si>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</si>
  <si>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</si>
  <si>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</si>
  <si>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</si>
  <si>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</si>
  <si>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</si>
  <si>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</si>
  <si>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</si>
  <si>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</si>
  <si>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</si>
  <si>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</si>
  <si>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</si>
  <si>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</si>
  <si>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</si>
  <si>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</si>
  <si>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</si>
  <si>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</si>
  <si>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</si>
  <si>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</si>
  <si>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</si>
  <si>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</si>
  <si>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</si>
  <si>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</si>
  <si>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</si>
  <si>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</si>
  <si>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</si>
  <si>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</si>
  <si>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</si>
  <si>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</si>
  <si>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</si>
  <si>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</si>
  <si>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</si>
  <si>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</si>
  <si>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</si>
  <si>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</si>
  <si>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</si>
  <si>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</si>
  <si>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</si>
  <si>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</si>
  <si>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</si>
  <si>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</si>
  <si>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</si>
  <si>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</si>
  <si>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</si>
  <si>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</si>
  <si>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</si>
  <si>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</si>
  <si>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</si>
  <si>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</si>
  <si>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</si>
  <si>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</si>
  <si>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</si>
  <si>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</si>
  <si>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</si>
  <si>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</si>
  <si>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</si>
  <si>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</si>
  <si>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</si>
  <si>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</si>
  <si>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</si>
  <si>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</si>
  <si>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</si>
  <si>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</si>
  <si>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</si>
  <si>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</si>
  <si>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</si>
  <si>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</si>
  <si>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</si>
  <si>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</si>
  <si>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</si>
  <si>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</si>
  <si>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</si>
  <si>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</si>
  <si>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</si>
  <si>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</si>
  <si>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</si>
  <si>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</si>
  <si>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</si>
  <si>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</si>
  <si>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</si>
  <si>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</si>
  <si>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</si>
  <si>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</si>
  <si>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</si>
  <si>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</si>
  <si>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</si>
  <si>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</si>
  <si>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</si>
  <si>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</si>
  <si>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</si>
  <si>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</si>
  <si>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</si>
  <si>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</si>
  <si>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</si>
  <si>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</si>
  <si>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</si>
  <si>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</si>
  <si>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</si>
  <si>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</si>
  <si>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</si>
  <si>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</si>
  <si>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</si>
  <si>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</si>
  <si>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</si>
  <si>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</si>
  <si>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</si>
  <si>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</si>
  <si>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</si>
  <si>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</si>
  <si>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</si>
  <si>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</si>
  <si>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</si>
  <si>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</si>
  <si>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</si>
  <si>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</si>
  <si>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</si>
  <si>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</si>
  <si>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</si>
  <si>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</si>
  <si>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</si>
  <si>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</si>
  <si>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</si>
  <si>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</si>
  <si>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</si>
  <si>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</si>
  <si>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</si>
  <si>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</si>
  <si>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</si>
  <si>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</si>
  <si>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</si>
  <si>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</si>
  <si>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</si>
  <si>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</si>
  <si>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</si>
  <si>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</si>
  <si>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</si>
  <si>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</si>
  <si>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</si>
  <si>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</si>
  <si>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</si>
  <si>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</si>
  <si>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</si>
  <si>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</si>
  <si>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</si>
  <si>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</si>
  <si>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</si>
  <si>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</si>
  <si>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</si>
  <si>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</si>
  <si>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</si>
  <si>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</si>
  <si>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</si>
  <si>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</si>
  <si>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</si>
  <si>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</si>
  <si>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</si>
  <si>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</si>
  <si>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</si>
  <si>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</si>
  <si>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</si>
  <si>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</si>
  <si>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</si>
  <si>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</si>
  <si>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</si>
  <si>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</si>
  <si>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</si>
  <si>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</si>
  <si>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</si>
  <si>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</si>
  <si>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</si>
  <si>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</si>
  <si>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</si>
  <si>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</si>
  <si>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</si>
  <si>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</si>
  <si>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</si>
  <si>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</si>
  <si>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</si>
  <si>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</si>
  <si>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</si>
  <si>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</si>
  <si>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</si>
  <si>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</si>
  <si>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</si>
  <si>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</si>
  <si>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</si>
  <si>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</si>
  <si>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</si>
  <si>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</si>
  <si>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</si>
  <si>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</si>
  <si>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</si>
  <si>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</si>
  <si>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</si>
  <si>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</si>
  <si>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</si>
  <si>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</si>
  <si>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</si>
  <si>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</si>
  <si>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</si>
  <si>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</si>
  <si>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</si>
  <si>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</si>
  <si>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</si>
  <si>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</si>
  <si>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</si>
  <si>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</si>
  <si>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</si>
  <si>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</si>
  <si>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</si>
  <si>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</si>
  <si>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</si>
  <si>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</si>
  <si>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</si>
  <si>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</si>
  <si>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</si>
  <si>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</si>
  <si>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</si>
  <si>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</si>
  <si>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</si>
  <si>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</si>
  <si>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</si>
  <si>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</si>
  <si>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</si>
  <si>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</si>
  <si>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</si>
  <si>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</si>
  <si>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</si>
  <si>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</si>
  <si>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</si>
  <si>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</si>
  <si>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</si>
  <si>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</si>
  <si>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</si>
  <si>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</si>
  <si>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</si>
  <si>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</si>
  <si>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</si>
  <si>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</si>
  <si>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</si>
  <si>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</si>
  <si>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</si>
  <si>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</si>
  <si>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</si>
  <si>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</si>
  <si>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</si>
  <si>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</si>
  <si>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</si>
  <si>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</si>
  <si>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</si>
  <si>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</si>
  <si>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</si>
  <si>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</si>
  <si>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</si>
  <si>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</si>
  <si>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</si>
  <si>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</si>
  <si>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</si>
  <si>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</si>
  <si>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</si>
  <si>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</si>
  <si>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</si>
  <si>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</si>
  <si>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</si>
  <si>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</si>
  <si>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</si>
  <si>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</si>
  <si>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</si>
  <si>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</si>
  <si>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</si>
  <si>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</si>
  <si>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</si>
  <si>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</si>
  <si>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</si>
  <si>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</si>
  <si>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</si>
  <si>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</si>
  <si>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</si>
  <si>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</si>
  <si>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</si>
  <si>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</si>
  <si>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</si>
  <si>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</si>
  <si>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</si>
  <si>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</si>
  <si>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</si>
  <si>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</si>
  <si>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</si>
  <si>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</si>
  <si>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</si>
  <si>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</si>
  <si>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</si>
  <si>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</si>
  <si>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</si>
  <si>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</si>
  <si>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</si>
  <si>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</si>
  <si>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</si>
  <si>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</si>
  <si>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</si>
  <si>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</si>
  <si>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</si>
  <si>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</si>
  <si>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</si>
  <si>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</si>
  <si>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</si>
  <si>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</si>
  <si>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</si>
  <si>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</si>
  <si>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</si>
  <si>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</si>
  <si>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</si>
  <si>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</si>
  <si>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</si>
  <si>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</si>
  <si>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</si>
  <si>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</si>
  <si>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</si>
  <si>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</si>
  <si>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</si>
  <si>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</si>
  <si>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</si>
  <si>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</si>
  <si>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</si>
  <si>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</si>
  <si>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</si>
  <si>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</si>
  <si>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</si>
  <si>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</si>
  <si>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</si>
  <si>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</si>
  <si>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</si>
  <si>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</si>
  <si>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</si>
  <si>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</si>
  <si>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</si>
  <si>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</si>
  <si>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</si>
  <si>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</si>
  <si>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</si>
  <si>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</si>
  <si>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</si>
  <si>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</si>
  <si>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</si>
  <si>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</si>
  <si>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</si>
  <si>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</si>
  <si>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</si>
  <si>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</si>
  <si>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</si>
  <si>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</si>
  <si>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</si>
  <si>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</si>
  <si>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</si>
  <si>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</si>
  <si>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</si>
  <si>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</si>
  <si>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</si>
  <si>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</si>
  <si>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</si>
  <si>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</si>
  <si>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</si>
  <si>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</si>
  <si>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</si>
  <si>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</si>
  <si>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</si>
  <si>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</si>
  <si>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</si>
  <si>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</si>
  <si>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</si>
  <si>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</si>
  <si>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</si>
  <si>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</si>
  <si>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</si>
  <si>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</si>
  <si>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</si>
  <si>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</si>
  <si>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</si>
  <si>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</si>
  <si>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</si>
  <si>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</si>
  <si>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</si>
  <si>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</si>
  <si>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</si>
  <si>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</si>
  <si>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</si>
  <si>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</si>
  <si>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</si>
  <si>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</si>
  <si>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</si>
  <si>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</si>
  <si>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</si>
  <si>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</si>
  <si>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</si>
  <si>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</si>
  <si>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</si>
  <si>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</si>
  <si>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</si>
  <si>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</si>
  <si>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</si>
  <si>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</si>
  <si>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</si>
  <si>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</si>
  <si>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</si>
  <si>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</si>
  <si>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</si>
  <si>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</si>
  <si>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</si>
  <si>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</si>
  <si>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</si>
  <si>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</si>
  <si>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</si>
  <si>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</si>
  <si>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</si>
  <si>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</si>
  <si>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</si>
  <si>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</si>
  <si>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</si>
  <si>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</si>
  <si>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</si>
  <si>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</si>
  <si>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</si>
  <si>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</si>
  <si>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</si>
  <si>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</si>
  <si>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</si>
  <si>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</si>
  <si>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</si>
  <si>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</si>
  <si>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</si>
  <si>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</si>
  <si>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</si>
  <si>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</si>
  <si>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</si>
  <si>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</si>
  <si>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</si>
  <si>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</si>
  <si>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</si>
  <si>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</si>
  <si>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</si>
  <si>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</si>
  <si>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</si>
  <si>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</si>
  <si>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</si>
  <si>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</si>
  <si>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</si>
  <si>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</si>
  <si>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</si>
  <si>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</si>
  <si>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</si>
  <si>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</si>
  <si>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</si>
  <si>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</si>
  <si>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</si>
  <si>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</si>
  <si>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</si>
  <si>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</si>
  <si>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</si>
  <si>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</si>
  <si>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</si>
  <si>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</si>
  <si>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</si>
  <si>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</si>
  <si>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</si>
  <si>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</si>
  <si>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</si>
  <si>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</si>
  <si>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</si>
  <si>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</si>
  <si>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</si>
  <si>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</si>
  <si>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</si>
  <si>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</si>
  <si>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</si>
  <si>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</si>
  <si>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</si>
  <si>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</si>
  <si>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</si>
  <si>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</si>
  <si>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</si>
  <si>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</si>
  <si>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</si>
  <si>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</si>
  <si>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</si>
  <si>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</si>
  <si>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</si>
  <si>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</si>
  <si>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</si>
  <si>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</si>
  <si>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</si>
  <si>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</si>
  <si>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</si>
  <si>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</si>
  <si>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</si>
  <si>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</si>
  <si>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</si>
  <si>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</si>
  <si>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</si>
  <si>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</si>
  <si>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</si>
  <si>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</si>
  <si>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</si>
  <si>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</si>
  <si>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</si>
  <si>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</si>
  <si>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</si>
  <si>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</si>
  <si>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</si>
  <si>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</si>
  <si>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</si>
  <si>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</si>
  <si>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</si>
  <si>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</si>
  <si>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</si>
  <si>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</si>
  <si>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</si>
  <si>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</si>
  <si>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</si>
  <si>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</si>
  <si>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</si>
  <si>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</si>
  <si>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</si>
  <si>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</si>
  <si>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</si>
  <si>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</si>
  <si>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</si>
  <si>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</si>
  <si>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</si>
  <si>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</si>
  <si>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</si>
  <si>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</si>
  <si>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</si>
  <si>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</si>
  <si>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</si>
  <si>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</si>
  <si>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</si>
  <si>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</si>
  <si>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</si>
  <si>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</si>
  <si>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</si>
  <si>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</si>
  <si>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</si>
  <si>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</si>
  <si>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</si>
  <si>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</si>
  <si>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</si>
  <si>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</si>
  <si>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</si>
  <si>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</si>
  <si>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</si>
  <si>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</si>
  <si>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</si>
  <si>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</si>
  <si>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</si>
  <si>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</si>
  <si>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</si>
  <si>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</si>
  <si>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</si>
  <si>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</si>
  <si>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</si>
  <si>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</si>
  <si>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</si>
  <si>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</si>
  <si>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</si>
  <si>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</si>
  <si>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</si>
  <si>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</si>
  <si>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</si>
  <si>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</si>
  <si>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</si>
  <si>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</si>
  <si>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</si>
  <si>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</si>
  <si>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</si>
  <si>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</si>
  <si>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</si>
  <si>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</si>
  <si>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</si>
  <si>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</si>
  <si>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</si>
  <si>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</si>
  <si>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</si>
  <si>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</si>
  <si>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</si>
  <si>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</si>
  <si>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</si>
  <si>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</si>
  <si>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</si>
  <si>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</si>
  <si>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</si>
  <si>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</si>
  <si>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</si>
  <si>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</si>
  <si>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</si>
  <si>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</si>
  <si>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</si>
  <si>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</si>
  <si>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</si>
  <si>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</si>
  <si>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</si>
  <si>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</si>
  <si>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</si>
  <si>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</si>
  <si>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</si>
  <si>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</si>
  <si>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</si>
  <si>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</si>
  <si>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</si>
  <si>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</si>
  <si>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</si>
  <si>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</si>
  <si>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</si>
  <si>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</si>
  <si>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</si>
  <si>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</si>
  <si>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</si>
  <si>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</si>
  <si>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</si>
  <si>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</si>
  <si>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</si>
  <si>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</si>
  <si>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</si>
  <si>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</si>
  <si>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</si>
  <si>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</si>
  <si>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</si>
  <si>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</si>
  <si>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</si>
  <si>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</si>
  <si>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</si>
  <si>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</si>
  <si>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</si>
  <si>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</si>
  <si>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</si>
  <si>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</si>
  <si>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</si>
  <si>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</si>
  <si>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</si>
  <si>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</si>
  <si>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</si>
  <si>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</si>
  <si>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</si>
  <si>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</si>
  <si>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</si>
  <si>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</si>
  <si>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</si>
  <si>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</si>
  <si>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</si>
  <si>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</si>
  <si>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</si>
  <si>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</si>
  <si>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</si>
  <si>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</si>
  <si>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</si>
  <si>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</si>
  <si>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</si>
  <si>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</si>
  <si>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</si>
  <si>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</si>
  <si>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</si>
  <si>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</si>
  <si>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</si>
  <si>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</si>
  <si>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</si>
  <si>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</si>
  <si>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</si>
  <si>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</si>
  <si>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</si>
  <si>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</si>
  <si>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</si>
  <si>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</si>
  <si>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</si>
  <si>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</si>
  <si>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</si>
  <si>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</si>
  <si>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</si>
  <si>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</si>
  <si>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</si>
  <si>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</si>
  <si>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</si>
  <si>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</si>
  <si>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</si>
  <si>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</si>
  <si>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</si>
  <si>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</si>
  <si>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</si>
  <si>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</si>
  <si>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</si>
  <si>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</si>
  <si>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</si>
  <si>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</si>
  <si>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</si>
  <si>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</si>
  <si>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</si>
  <si>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</si>
  <si>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</si>
  <si>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</si>
  <si>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</si>
  <si>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</si>
  <si>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</si>
  <si>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</si>
  <si>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</si>
  <si>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</si>
  <si>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</si>
  <si>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</si>
  <si>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</si>
  <si>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</si>
  <si>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</si>
  <si>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</si>
  <si>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</si>
  <si>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</si>
  <si>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</si>
  <si>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</si>
  <si>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</si>
  <si>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</si>
  <si>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</si>
  <si>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</si>
  <si>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</si>
  <si>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</si>
  <si>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</si>
  <si>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</si>
  <si>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</si>
  <si>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</si>
  <si>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</si>
  <si>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</si>
  <si>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</si>
  <si>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</si>
  <si>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</si>
  <si>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</si>
  <si>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</si>
  <si>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</si>
  <si>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</si>
  <si>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</si>
  <si>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</si>
  <si>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</si>
  <si>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</si>
  <si>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</si>
  <si>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</si>
  <si>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</si>
  <si>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</si>
  <si>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</si>
  <si>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</si>
  <si>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</si>
  <si>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</si>
  <si>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</si>
  <si>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</si>
  <si>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</si>
  <si>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</si>
  <si>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</si>
  <si>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</si>
  <si>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</si>
  <si>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</si>
  <si>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</si>
  <si>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</si>
  <si>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</si>
  <si>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</si>
  <si>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</si>
  <si>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</si>
  <si>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</si>
  <si>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</si>
  <si>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</si>
  <si>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</si>
  <si>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</si>
  <si>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</si>
  <si>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</si>
  <si>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</si>
  <si>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</si>
  <si>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</si>
  <si>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</si>
  <si>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</si>
  <si>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</si>
  <si>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</si>
  <si>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</si>
  <si>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</si>
  <si>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</si>
  <si>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</si>
  <si>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</si>
  <si>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</si>
  <si>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</si>
  <si>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</si>
  <si>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</si>
  <si>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</si>
  <si>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</si>
  <si>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</si>
  <si>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</si>
  <si>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</si>
  <si>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</si>
  <si>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</si>
  <si>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</si>
  <si>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</si>
  <si>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</si>
  <si>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</si>
  <si>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</si>
  <si>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</si>
  <si>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</si>
  <si>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</si>
  <si>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</si>
  <si>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</si>
  <si>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</si>
  <si>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</si>
  <si>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</si>
  <si>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</si>
  <si>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</si>
  <si>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</si>
  <si>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</si>
  <si>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</si>
  <si>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</si>
  <si>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</si>
  <si>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</si>
  <si>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</si>
  <si>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</si>
  <si>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</si>
  <si>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</si>
  <si>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</si>
  <si>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</si>
  <si>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</si>
  <si>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</si>
  <si>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</si>
  <si>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</si>
  <si>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</si>
  <si>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</si>
  <si>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</si>
  <si>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</si>
  <si>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</si>
  <si>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</si>
  <si>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</si>
  <si>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</si>
  <si>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</si>
  <si>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</si>
  <si>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</si>
  <si>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</si>
  <si>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</si>
  <si>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</si>
  <si>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</si>
  <si>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</si>
  <si>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</si>
  <si>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</si>
  <si>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</si>
  <si>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</si>
  <si>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</si>
  <si>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</si>
  <si>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</si>
  <si>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</si>
  <si>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</si>
  <si>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</si>
  <si>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</si>
  <si>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</si>
  <si>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</si>
  <si>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</si>
  <si>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</si>
  <si>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</si>
  <si>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</si>
  <si>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</si>
  <si>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</si>
  <si>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</si>
  <si>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</si>
  <si>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</si>
  <si>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</si>
  <si>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</si>
  <si>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</si>
  <si>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</si>
  <si>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</si>
  <si>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</si>
  <si>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</si>
  <si>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</si>
  <si>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</si>
  <si>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</si>
  <si>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</si>
  <si>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</si>
  <si>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</si>
  <si>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</si>
  <si>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</si>
  <si>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</si>
  <si>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</si>
  <si>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</si>
  <si>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</si>
  <si>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</si>
  <si>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</si>
  <si>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</si>
  <si>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</si>
  <si>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</si>
  <si>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</si>
  <si>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</si>
  <si>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</si>
  <si>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</si>
  <si>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</si>
  <si>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</si>
  <si>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</si>
  <si>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</si>
  <si>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</si>
  <si>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</si>
  <si>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</si>
  <si>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</si>
  <si>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</si>
  <si>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</si>
  <si>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</si>
  <si>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</si>
  <si>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</si>
  <si>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</si>
  <si>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</si>
  <si>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</si>
  <si>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</si>
  <si>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</si>
  <si>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</si>
  <si>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</si>
  <si>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</si>
  <si>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</si>
  <si>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</si>
  <si>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</si>
  <si>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</si>
  <si>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</si>
  <si>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</si>
  <si>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</si>
  <si>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</si>
  <si>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</si>
  <si>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</si>
  <si>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</si>
  <si>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</si>
  <si>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</si>
  <si>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</si>
  <si>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</si>
  <si>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</si>
  <si>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</si>
  <si>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</si>
  <si>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</si>
  <si>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</si>
  <si>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</si>
  <si>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</si>
  <si>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</si>
  <si>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</si>
  <si>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</si>
  <si>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</si>
  <si>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</si>
  <si>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</si>
  <si>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</si>
  <si>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</si>
  <si>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</si>
  <si>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</si>
  <si>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</si>
  <si>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</si>
  <si>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</si>
  <si>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</si>
  <si>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</si>
  <si>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</si>
  <si>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</si>
  <si>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</si>
  <si>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</si>
  <si>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</si>
  <si>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</si>
  <si>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</si>
  <si>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</si>
  <si>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</si>
  <si>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</si>
  <si>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</si>
  <si>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</si>
  <si>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</si>
  <si>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</si>
  <si>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</si>
  <si>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</si>
  <si>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</si>
  <si>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</si>
  <si>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</si>
  <si>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</si>
  <si>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</si>
  <si>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</si>
  <si>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</si>
  <si>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</si>
  <si>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</si>
  <si>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</si>
  <si>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</si>
  <si>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</si>
  <si>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</si>
  <si>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</si>
  <si>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</si>
  <si>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</si>
  <si>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</si>
  <si>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</si>
  <si>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</si>
  <si>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</si>
  <si>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</si>
  <si>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</si>
  <si>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</si>
  <si>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</si>
  <si>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</si>
  <si>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</si>
  <si>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</si>
  <si>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</si>
  <si>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</si>
  <si>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</si>
  <si>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</si>
  <si>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</si>
  <si>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</si>
  <si>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</si>
  <si>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</si>
  <si>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</si>
  <si>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</si>
  <si>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</si>
  <si>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</si>
  <si>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</si>
  <si>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</si>
  <si>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</si>
  <si>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</si>
  <si>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</si>
  <si>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</si>
  <si>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</si>
  <si>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</si>
  <si>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</si>
  <si>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</si>
  <si>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</si>
  <si>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</si>
  <si>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</si>
  <si>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</si>
  <si>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</si>
  <si>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</si>
  <si>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</si>
  <si>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</si>
  <si>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</si>
  <si>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</si>
  <si>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</si>
  <si>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</si>
  <si>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</si>
  <si>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</si>
  <si>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</si>
  <si>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</si>
  <si>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</si>
  <si>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</si>
  <si>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</si>
  <si>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</si>
  <si>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</si>
  <si>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</si>
  <si>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</si>
  <si>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</si>
  <si>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</si>
  <si>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</si>
  <si>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</si>
  <si>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</si>
  <si>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</si>
  <si>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</si>
  <si>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</si>
  <si>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</si>
  <si>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</si>
  <si>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</si>
  <si>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</si>
  <si>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</si>
  <si>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</si>
  <si>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</si>
  <si>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</si>
  <si>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</si>
  <si>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</si>
  <si>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</si>
  <si>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</si>
  <si>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</si>
  <si>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</si>
  <si>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</si>
  <si>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</si>
  <si>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</si>
  <si>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</si>
  <si>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</si>
  <si>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</si>
  <si>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</si>
  <si>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</si>
  <si>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</si>
  <si>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</si>
  <si>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</si>
  <si>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</si>
  <si>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</si>
  <si>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</si>
  <si>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</si>
  <si>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</si>
  <si>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</si>
  <si>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</si>
  <si>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</si>
  <si>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</si>
  <si>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</si>
  <si>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</si>
  <si>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</si>
  <si>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</si>
  <si>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</si>
  <si>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</si>
  <si>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</si>
  <si>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</si>
  <si>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</si>
  <si>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</si>
  <si>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</si>
  <si>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</si>
  <si>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</si>
  <si>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</si>
  <si>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</si>
  <si>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</si>
  <si>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</si>
  <si>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</si>
  <si>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</si>
  <si>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</si>
  <si>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</si>
  <si>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</si>
  <si>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</si>
  <si>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</si>
  <si>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</si>
  <si>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</si>
  <si>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</si>
  <si>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</si>
  <si>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</si>
  <si>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</si>
  <si>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</si>
  <si>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</si>
  <si>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</si>
  <si>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</si>
  <si>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</si>
  <si>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</si>
  <si>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</si>
  <si>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</si>
  <si>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</si>
  <si>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</si>
  <si>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</si>
  <si>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</si>
  <si>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</si>
  <si>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</si>
  <si>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</si>
  <si>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</si>
  <si>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</si>
  <si>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</si>
  <si>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</si>
  <si>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</si>
  <si>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</si>
  <si>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</si>
  <si>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</si>
  <si>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</si>
  <si>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</si>
  <si>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</si>
  <si>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</si>
  <si>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</si>
  <si>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</si>
  <si>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</si>
  <si>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</si>
  <si>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</si>
  <si>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</si>
  <si>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</si>
  <si>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</si>
  <si>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</si>
  <si>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</si>
  <si>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</si>
  <si>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</si>
  <si>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</si>
  <si>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</si>
  <si>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</si>
  <si>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</si>
  <si>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</si>
  <si>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</si>
  <si>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</si>
  <si>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</si>
  <si>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</si>
  <si>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</si>
  <si>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</si>
  <si>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</si>
  <si>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</si>
  <si>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</si>
  <si>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</si>
  <si>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</si>
  <si>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</si>
  <si>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</si>
  <si>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</si>
  <si>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</si>
  <si>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</si>
  <si>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</si>
  <si>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</si>
  <si>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</si>
  <si>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</si>
  <si>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</si>
  <si>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</si>
  <si>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</si>
  <si>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</si>
  <si>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</si>
  <si>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</si>
  <si>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</si>
  <si>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</si>
  <si>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</si>
  <si>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</si>
  <si>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</si>
  <si>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</si>
  <si>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</si>
  <si>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</si>
  <si>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</si>
  <si>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</si>
  <si>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</si>
  <si>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</si>
  <si>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</si>
  <si>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</si>
  <si>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</si>
  <si>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</si>
  <si>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</si>
  <si>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</si>
  <si>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</si>
  <si>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</si>
  <si>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</si>
  <si>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</si>
  <si>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</si>
  <si>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</si>
  <si>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</si>
  <si>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</si>
  <si>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</si>
  <si>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</si>
  <si>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</si>
  <si>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</si>
  <si>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</si>
  <si>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</si>
  <si>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</si>
  <si>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</si>
  <si>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</si>
  <si>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</si>
  <si>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</si>
  <si>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</si>
  <si>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</si>
  <si>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</si>
  <si>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</si>
  <si>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</si>
  <si>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</si>
  <si>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</si>
  <si>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</si>
  <si>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</si>
  <si>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</si>
  <si>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</si>
  <si>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</si>
  <si>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</si>
  <si>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</si>
  <si>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</si>
  <si>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</si>
  <si>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</si>
  <si>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</si>
  <si>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</si>
  <si>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</si>
  <si>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</si>
  <si>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</si>
  <si>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</si>
  <si>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</si>
  <si>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</si>
  <si>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</si>
  <si>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</si>
  <si>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</si>
  <si>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</si>
  <si>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</si>
  <si>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</si>
  <si>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</si>
  <si>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</si>
  <si>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</si>
  <si>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</si>
  <si>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</si>
  <si>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</si>
  <si>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</si>
  <si>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</si>
  <si>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</si>
  <si>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</si>
  <si>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</si>
  <si>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</si>
  <si>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</si>
  <si>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</si>
  <si>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</si>
  <si>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</si>
  <si>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</si>
  <si>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</si>
  <si>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</si>
  <si>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</si>
  <si>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</si>
  <si>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</si>
  <si>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</si>
  <si>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</si>
  <si>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</si>
  <si>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</si>
  <si>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</si>
  <si>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</si>
  <si>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</si>
  <si>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</si>
  <si>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</si>
  <si>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</si>
  <si>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</si>
  <si>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</si>
  <si>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</si>
  <si>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</si>
  <si>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</si>
  <si>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</si>
  <si>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</si>
  <si>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</si>
  <si>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</si>
  <si>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</si>
  <si>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</si>
  <si>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</si>
  <si>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</si>
  <si>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</si>
  <si>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</si>
  <si>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</si>
  <si>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</si>
  <si>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</si>
  <si>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</si>
  <si>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</si>
  <si>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</si>
  <si>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</si>
  <si>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</si>
  <si>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</si>
  <si>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</si>
  <si>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</si>
  <si>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</si>
  <si>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</si>
  <si>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</si>
  <si>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</si>
  <si>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</si>
  <si>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</si>
  <si>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</si>
  <si>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</si>
  <si>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</si>
  <si>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</si>
  <si>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</si>
  <si>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</si>
  <si>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</si>
  <si>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</si>
  <si>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</si>
  <si>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</si>
  <si>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</si>
  <si>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</si>
  <si>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</si>
  <si>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</si>
  <si>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</si>
  <si>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</si>
  <si>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</si>
  <si>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</si>
  <si>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</si>
  <si>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</si>
  <si>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</si>
  <si>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</si>
  <si>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</si>
  <si>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</si>
  <si>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</si>
  <si>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</si>
  <si>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</si>
  <si>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</si>
  <si>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</si>
  <si>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</si>
  <si>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</si>
  <si>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</si>
  <si>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</si>
  <si>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</si>
  <si>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</si>
  <si>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</si>
  <si>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</si>
  <si>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</si>
  <si>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</si>
  <si>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</si>
  <si>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</si>
  <si>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</si>
  <si>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</si>
  <si>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</si>
  <si>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</si>
  <si>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</si>
  <si>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</si>
  <si>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</si>
  <si>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</si>
  <si>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</si>
  <si>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</si>
  <si>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</si>
  <si>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</si>
  <si>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</si>
  <si>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</si>
  <si>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</si>
  <si>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</si>
  <si>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</si>
  <si>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</si>
  <si>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</si>
  <si>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</si>
  <si>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</si>
  <si>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</si>
  <si>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</si>
  <si>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</si>
  <si>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</si>
  <si>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</si>
  <si>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</si>
  <si>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</si>
  <si>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</si>
  <si>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</si>
  <si>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</si>
  <si>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</si>
  <si>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</si>
  <si>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</si>
  <si>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</si>
  <si>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</si>
  <si>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</si>
  <si>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</si>
  <si>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</si>
  <si>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</si>
  <si>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</si>
  <si>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</si>
  <si>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</si>
  <si>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</si>
  <si>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</si>
  <si>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</si>
  <si>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</si>
  <si>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</si>
  <si>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</si>
  <si>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</si>
  <si>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</si>
  <si>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</si>
  <si>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</si>
  <si>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</si>
  <si>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</si>
  <si>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</si>
  <si>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</si>
  <si>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</si>
  <si>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</si>
  <si>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</si>
  <si>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</si>
  <si>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</si>
  <si>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</si>
  <si>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</si>
  <si>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</si>
  <si>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</si>
  <si>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</si>
  <si>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</si>
  <si>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</si>
  <si>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</si>
  <si>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</si>
  <si>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</si>
  <si>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</si>
  <si>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</si>
  <si>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</si>
  <si>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</si>
  <si>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</si>
  <si>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</si>
  <si>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</si>
  <si>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</si>
  <si>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</si>
  <si>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</si>
  <si>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</si>
  <si>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</si>
  <si>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</si>
  <si>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</si>
  <si>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</si>
  <si>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</si>
  <si>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</si>
  <si>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</si>
  <si>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</si>
  <si>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</si>
  <si>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</si>
  <si>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</si>
  <si>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</si>
  <si>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</si>
  <si>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</si>
  <si>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</si>
  <si>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</si>
  <si>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</si>
  <si>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</si>
  <si>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</si>
  <si>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</si>
  <si>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</si>
  <si>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</si>
  <si>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</si>
  <si>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</si>
  <si>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</si>
  <si>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</si>
  <si>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</si>
  <si>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</si>
  <si>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</si>
  <si>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</si>
  <si>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</si>
  <si>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</si>
  <si>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</si>
  <si>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</si>
  <si>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</si>
  <si>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</si>
  <si>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</si>
  <si>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</si>
  <si>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</si>
  <si>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</si>
  <si>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</si>
  <si>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</si>
  <si>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</si>
  <si>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</si>
  <si>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</si>
  <si>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</si>
  <si>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</si>
  <si>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</si>
  <si>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</si>
  <si>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</si>
  <si>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</si>
  <si>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</si>
  <si>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</si>
  <si>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</si>
  <si>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</si>
  <si>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</si>
  <si>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</si>
  <si>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</si>
  <si>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</si>
  <si>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</si>
  <si>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</si>
  <si>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</si>
  <si>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</si>
  <si>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</si>
  <si>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</si>
  <si>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</si>
  <si>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</si>
  <si>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</si>
  <si>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</si>
  <si>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</si>
  <si>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</si>
  <si>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</si>
  <si>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</si>
  <si>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</si>
  <si>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</si>
  <si>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</si>
  <si>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</si>
  <si>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</si>
  <si>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</si>
  <si>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</si>
  <si>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</si>
  <si>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</si>
  <si>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</si>
  <si>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</si>
  <si>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</si>
  <si>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</si>
  <si>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</si>
  <si>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</si>
  <si>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</si>
  <si>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</si>
  <si>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</si>
  <si>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</si>
  <si>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</si>
  <si>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</si>
  <si>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</si>
  <si>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</si>
  <si>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</si>
  <si>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</si>
  <si>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</si>
  <si>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</si>
  <si>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</si>
  <si>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</si>
  <si>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</si>
  <si>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</si>
  <si>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</si>
  <si>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</si>
  <si>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</si>
  <si>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</si>
  <si>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</si>
  <si>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</si>
  <si>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</si>
  <si>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</si>
  <si>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</si>
  <si>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</si>
  <si>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</si>
  <si>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</si>
  <si>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</si>
  <si>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</si>
  <si>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</si>
  <si>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</si>
  <si>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</si>
  <si>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</si>
  <si>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</si>
  <si>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</si>
  <si>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</si>
  <si>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</si>
  <si>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</si>
  <si>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</si>
  <si>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</si>
  <si>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</si>
  <si>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</si>
  <si>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</si>
  <si>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</si>
  <si>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</si>
  <si>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</si>
  <si>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</si>
  <si>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</si>
  <si>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</si>
  <si>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</si>
  <si>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</si>
  <si>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</si>
  <si>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</si>
  <si>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</si>
  <si>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</si>
  <si>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</si>
  <si>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</si>
  <si>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</si>
  <si>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</si>
  <si>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</si>
  <si>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</si>
  <si>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</si>
  <si>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</si>
  <si>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</si>
  <si>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</si>
  <si>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</si>
  <si>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</si>
  <si>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</si>
  <si>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</si>
  <si>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</si>
  <si>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</si>
  <si>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</si>
  <si>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</si>
  <si>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</si>
  <si>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</si>
  <si>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</si>
  <si>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</si>
  <si>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</si>
  <si>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</si>
  <si>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</si>
  <si>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</si>
  <si>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</si>
  <si>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</si>
  <si>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</si>
  <si>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</si>
  <si>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</si>
  <si>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</si>
  <si>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</si>
  <si>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</si>
  <si>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</si>
  <si>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</si>
  <si>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</si>
  <si>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</si>
  <si>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</si>
  <si>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</si>
  <si>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</si>
  <si>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</si>
  <si>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</si>
  <si>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</si>
  <si>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</si>
  <si>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</si>
  <si>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</si>
  <si>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</si>
  <si>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</si>
  <si>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</si>
  <si>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</si>
  <si>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</si>
  <si>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</si>
  <si>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</si>
  <si>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</si>
  <si>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</si>
  <si>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</si>
  <si>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</si>
  <si>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</si>
  <si>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</si>
  <si>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</si>
  <si>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</si>
  <si>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</si>
  <si>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</si>
  <si>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</si>
  <si>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</si>
  <si>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</si>
  <si>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</si>
  <si>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</si>
  <si>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</si>
  <si>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</si>
  <si>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</si>
  <si>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</si>
  <si>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</si>
  <si>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</si>
  <si>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</si>
  <si>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</si>
  <si>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</si>
  <si>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</si>
  <si>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</si>
  <si>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</si>
  <si>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</si>
  <si>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</si>
  <si>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</si>
  <si>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</si>
  <si>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</si>
  <si>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</si>
  <si>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</si>
  <si>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</si>
  <si>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</si>
  <si>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</si>
  <si>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</si>
  <si>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</si>
  <si>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</si>
  <si>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</si>
  <si>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</si>
  <si>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</si>
  <si>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</si>
  <si>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</si>
  <si>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</si>
  <si>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</si>
  <si>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</si>
  <si>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</si>
  <si>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</si>
  <si>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</si>
  <si>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</si>
  <si>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</si>
  <si>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</si>
  <si>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</si>
  <si>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</si>
  <si>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</si>
  <si>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</si>
  <si>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</si>
  <si>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</si>
  <si>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</si>
  <si>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</si>
  <si>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</si>
  <si>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</si>
  <si>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</si>
  <si>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</si>
  <si>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</si>
  <si>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</si>
  <si>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</si>
  <si>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</si>
  <si>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</si>
  <si>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</si>
  <si>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</si>
  <si>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</si>
  <si>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</si>
  <si>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</si>
  <si>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</si>
  <si>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</si>
  <si>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</si>
  <si>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</si>
  <si>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</si>
  <si>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</si>
  <si>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</si>
  <si>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</si>
  <si>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</si>
  <si>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</si>
  <si>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</si>
  <si>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</si>
  <si>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</si>
  <si>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</si>
  <si>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</si>
  <si>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</si>
  <si>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</si>
  <si>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</si>
  <si>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</si>
  <si>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</si>
  <si>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</si>
  <si>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</si>
  <si>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</si>
  <si>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</si>
  <si>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</si>
  <si>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</si>
  <si>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</si>
  <si>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</si>
  <si>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</si>
  <si>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</si>
  <si>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</si>
  <si>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</si>
  <si>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</si>
  <si>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</si>
  <si>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</si>
  <si>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</si>
  <si>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</si>
  <si>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</si>
  <si>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</si>
  <si>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</si>
  <si>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</si>
  <si>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</si>
  <si>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</si>
  <si>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</si>
  <si>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</si>
  <si>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</si>
  <si>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</si>
  <si>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</si>
  <si>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</si>
  <si>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</si>
  <si>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</si>
  <si>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</si>
  <si>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</si>
  <si>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</si>
  <si>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</si>
  <si>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</si>
  <si>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</si>
  <si>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</si>
  <si>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</si>
  <si>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</si>
  <si>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</si>
  <si>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</si>
  <si>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</si>
  <si>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</si>
  <si>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</si>
  <si>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</si>
  <si>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</si>
  <si>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</si>
  <si>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</si>
  <si>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</si>
  <si>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</si>
  <si>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</si>
  <si>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</si>
  <si>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</si>
  <si>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</si>
  <si>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</si>
  <si>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</si>
  <si>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</si>
  <si>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</si>
  <si>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</si>
  <si>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</si>
  <si>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</si>
  <si>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</si>
  <si>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</si>
  <si>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</si>
  <si>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</si>
  <si>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</si>
  <si>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</si>
  <si>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</si>
  <si>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</si>
  <si>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</si>
  <si>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</si>
  <si>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</si>
  <si>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</si>
  <si>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</si>
  <si>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</si>
  <si>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</si>
  <si>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</si>
  <si>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</si>
  <si>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</si>
  <si>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</si>
  <si>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</si>
  <si>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</si>
  <si>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</si>
  <si>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</si>
  <si>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</si>
  <si>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</si>
  <si>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</si>
  <si>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</si>
  <si>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</si>
  <si>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</si>
  <si>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</si>
  <si>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</si>
  <si>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</si>
  <si>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</si>
  <si>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</si>
  <si>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</si>
  <si>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</si>
  <si>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</si>
  <si>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</si>
  <si>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</si>
  <si>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</si>
  <si>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</si>
  <si>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</si>
  <si>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</si>
  <si>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</si>
  <si>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</si>
  <si>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</si>
  <si>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</si>
  <si>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</si>
  <si>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</si>
  <si>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</si>
  <si>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</si>
  <si>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</si>
  <si>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</si>
  <si>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</si>
  <si>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</si>
  <si>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</si>
  <si>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</si>
  <si>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</si>
  <si>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</si>
  <si>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</si>
  <si>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</si>
  <si>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</si>
  <si>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</si>
  <si>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</si>
  <si>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</si>
  <si>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</si>
  <si>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</si>
  <si>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</si>
  <si>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</si>
  <si>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</si>
  <si>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</si>
  <si>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</si>
  <si>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</si>
  <si>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</si>
  <si>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</si>
  <si>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</si>
  <si>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</si>
  <si>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</si>
  <si>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</si>
  <si>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</si>
  <si>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</si>
  <si>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</si>
  <si>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</si>
  <si>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</si>
  <si>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</si>
  <si>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</si>
  <si>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</si>
  <si>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</si>
  <si>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</si>
  <si>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</si>
  <si>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</si>
  <si>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</si>
  <si>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</si>
  <si>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</si>
  <si>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</si>
  <si>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</si>
  <si>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</si>
  <si>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</si>
  <si>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</si>
  <si>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</si>
  <si>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</si>
  <si>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</si>
  <si>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</si>
  <si>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</si>
  <si>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</si>
  <si>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</si>
  <si>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</si>
  <si>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</si>
  <si>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</si>
  <si>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</si>
  <si>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</si>
  <si>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</si>
  <si>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</si>
  <si>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</si>
  <si>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</si>
  <si>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</si>
  <si>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</si>
  <si>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</si>
  <si>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</si>
  <si>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</si>
  <si>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</si>
  <si>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</si>
  <si>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</si>
  <si>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</si>
  <si>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</si>
  <si>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</si>
  <si>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</si>
  <si>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</si>
  <si>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</si>
  <si>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</si>
  <si>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</si>
  <si>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</si>
  <si>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</si>
  <si>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</si>
  <si>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</si>
  <si>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</si>
  <si>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</si>
  <si>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</si>
  <si>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</si>
  <si>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</si>
  <si>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</si>
  <si>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</si>
  <si>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</si>
  <si>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</si>
  <si>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</si>
  <si>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</si>
  <si>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</si>
  <si>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</si>
  <si>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</si>
  <si>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</si>
  <si>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</si>
  <si>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</si>
  <si>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</si>
  <si>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</si>
  <si>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</si>
  <si>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</si>
  <si>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</si>
  <si>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</si>
  <si>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</si>
  <si>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</si>
  <si>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</si>
  <si>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</si>
  <si>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</si>
  <si>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</si>
  <si>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</si>
  <si>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</si>
  <si>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</si>
  <si>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</si>
  <si>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</si>
  <si>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</si>
  <si>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</si>
  <si>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</si>
  <si>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</si>
  <si>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</si>
  <si>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</si>
  <si>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</si>
  <si>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</si>
  <si>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</si>
  <si>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</si>
  <si>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</si>
  <si>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</si>
  <si>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</si>
  <si>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</si>
  <si>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</si>
  <si>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</si>
  <si>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</si>
  <si>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</si>
  <si>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</si>
  <si>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</si>
  <si>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</si>
  <si>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</si>
  <si>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</si>
  <si>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</si>
  <si>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</si>
  <si>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</si>
  <si>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</si>
  <si>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</si>
  <si>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</si>
  <si>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</si>
  <si>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</si>
  <si>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</si>
  <si>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</si>
  <si>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</si>
  <si>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</si>
  <si>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</si>
  <si>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</si>
  <si>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</si>
  <si>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</si>
  <si>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</si>
  <si>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</si>
  <si>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</si>
  <si>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</si>
  <si>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</si>
  <si>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</si>
  <si>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</si>
  <si>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</si>
  <si>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</si>
  <si>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</si>
  <si>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</si>
  <si>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</si>
  <si>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</si>
  <si>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</si>
  <si>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</si>
  <si>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</si>
  <si>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</si>
  <si>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</si>
  <si>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</si>
  <si>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</si>
  <si>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</si>
  <si>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</si>
  <si>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</si>
  <si>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</si>
  <si>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</si>
  <si>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</si>
  <si>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</si>
  <si>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</si>
  <si>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</si>
  <si>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</si>
  <si>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</si>
  <si>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</si>
  <si>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</si>
  <si>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</si>
  <si>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</si>
  <si>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</si>
  <si>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</si>
  <si>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</si>
  <si>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</si>
  <si>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</si>
  <si>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</si>
  <si>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</si>
  <si>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</si>
  <si>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</si>
  <si>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</si>
  <si>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</si>
  <si>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</si>
  <si>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</si>
  <si>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</si>
  <si>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</si>
  <si>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</si>
  <si>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</si>
  <si>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</si>
  <si>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</si>
  <si>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</si>
  <si>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</si>
  <si>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</si>
  <si>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</si>
  <si>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</si>
  <si>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</si>
  <si>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</si>
  <si>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</si>
  <si>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</si>
  <si>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</si>
  <si>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</si>
  <si>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</si>
  <si>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</si>
  <si>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</si>
  <si>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</si>
  <si>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</si>
  <si>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</si>
  <si>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</si>
  <si>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</si>
  <si>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</si>
  <si>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</si>
  <si>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</si>
  <si>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</si>
  <si>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</si>
  <si>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</si>
  <si>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</si>
  <si>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</si>
  <si>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</si>
  <si>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</si>
  <si>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</si>
  <si>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</si>
  <si>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</si>
  <si>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</si>
  <si>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</si>
  <si>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</si>
  <si>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</si>
  <si>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</si>
  <si>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</si>
  <si>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</si>
  <si>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</si>
  <si>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</si>
  <si>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</si>
  <si>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</si>
  <si>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</si>
  <si>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</si>
  <si>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</si>
  <si>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</si>
  <si>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</si>
  <si>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</si>
  <si>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</si>
  <si>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</si>
  <si>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</si>
  <si>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</si>
  <si>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</si>
  <si>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</si>
  <si>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</si>
  <si>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</si>
  <si>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</si>
  <si>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</si>
  <si>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</si>
  <si>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</si>
  <si>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</si>
  <si>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</si>
  <si>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</si>
  <si>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</si>
  <si>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</si>
  <si>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</si>
  <si>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</si>
  <si>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</si>
  <si>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</si>
  <si>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</si>
  <si>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</si>
  <si>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</si>
  <si>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</si>
  <si>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</si>
  <si>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</si>
  <si>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</si>
  <si>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</si>
  <si>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</si>
  <si>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</si>
  <si>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</si>
  <si>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</si>
  <si>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</si>
  <si>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</si>
  <si>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</si>
  <si>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</si>
  <si>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</si>
  <si>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</si>
  <si>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</si>
  <si>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</si>
  <si>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</si>
  <si>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</si>
  <si>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</si>
  <si>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</si>
  <si>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</si>
  <si>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</si>
  <si>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</si>
  <si>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</si>
  <si>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</si>
  <si>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</si>
  <si>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</si>
  <si>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</si>
  <si>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</si>
  <si>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</si>
  <si>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</si>
  <si>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</si>
  <si>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</si>
  <si>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</si>
  <si>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</si>
  <si>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</si>
  <si>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</si>
  <si>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</si>
  <si>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</si>
  <si>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</si>
  <si>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</si>
  <si>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</si>
  <si>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</si>
  <si>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</si>
  <si>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</si>
  <si>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</si>
  <si>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</si>
  <si>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</si>
  <si>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</si>
  <si>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</si>
  <si>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</si>
  <si>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</si>
  <si>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</si>
  <si>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</si>
  <si>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</si>
  <si>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</si>
  <si>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</si>
  <si>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</si>
  <si>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</si>
  <si>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</si>
  <si>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</si>
  <si>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</si>
  <si>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</si>
  <si>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</si>
  <si>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</si>
  <si>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</si>
  <si>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</si>
  <si>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</si>
  <si>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</si>
  <si>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</si>
  <si>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</si>
  <si>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</si>
  <si>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</si>
  <si>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</si>
  <si>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</si>
  <si>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</si>
  <si>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</si>
  <si>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</si>
  <si>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</si>
  <si>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</si>
  <si>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</si>
  <si>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</si>
  <si>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</si>
  <si>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</si>
  <si>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</si>
  <si>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</si>
  <si>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</si>
  <si>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</si>
  <si>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</si>
  <si>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</si>
  <si>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</si>
  <si>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</si>
  <si>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</si>
  <si>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</si>
  <si>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</si>
  <si>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</si>
  <si>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</si>
  <si>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</si>
  <si>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</si>
  <si>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</si>
  <si>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</si>
  <si>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</si>
  <si>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</si>
  <si>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</si>
  <si>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</si>
  <si>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</si>
  <si>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</si>
  <si>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</si>
  <si>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</si>
  <si>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</si>
  <si>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</si>
  <si>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</si>
  <si>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</si>
  <si>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</si>
  <si>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</si>
  <si>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</si>
  <si>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</si>
  <si>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</si>
  <si>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</si>
  <si>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</si>
  <si>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</si>
  <si>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</si>
  <si>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</si>
  <si>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</si>
  <si>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</si>
  <si>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</si>
  <si>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</si>
  <si>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</si>
  <si>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</si>
  <si>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</si>
  <si>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</si>
  <si>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</si>
  <si>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</si>
  <si>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</si>
  <si>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</si>
  <si>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</si>
  <si>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</si>
  <si>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</si>
  <si>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</si>
  <si>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</si>
  <si>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</si>
  <si>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</si>
  <si>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</si>
  <si>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</si>
  <si>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</si>
  <si>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</si>
  <si>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</si>
  <si>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</si>
  <si>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</si>
  <si>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</si>
  <si>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</si>
  <si>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</si>
  <si>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</si>
  <si>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</si>
  <si>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</si>
  <si>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</si>
  <si>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</si>
  <si>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</si>
  <si>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</si>
  <si>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</si>
  <si>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</si>
  <si>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</si>
  <si>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</si>
  <si>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</si>
  <si>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</si>
  <si>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</si>
  <si>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</si>
  <si>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</si>
  <si>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</si>
  <si>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</si>
  <si>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</si>
  <si>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</si>
  <si>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</si>
  <si>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</si>
  <si>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</si>
  <si>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</si>
  <si>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</si>
  <si>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</si>
  <si>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</si>
  <si>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</si>
  <si>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</si>
  <si>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</si>
  <si>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</si>
  <si>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</si>
  <si>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</si>
  <si>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</si>
  <si>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</si>
  <si>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</si>
  <si>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</si>
  <si>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</si>
  <si>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</si>
  <si>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</si>
  <si>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</si>
  <si>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</si>
  <si>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</si>
  <si>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</si>
  <si>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</si>
  <si>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</si>
  <si>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</si>
  <si>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</si>
  <si>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</si>
  <si>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</si>
  <si>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</si>
  <si>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</si>
  <si>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</si>
  <si>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</si>
  <si>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</si>
  <si>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</si>
  <si>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</si>
  <si>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</si>
  <si>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</si>
  <si>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</si>
  <si>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</si>
  <si>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</si>
  <si>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</si>
  <si>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</si>
  <si>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</si>
  <si>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</si>
  <si>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</si>
  <si>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</si>
  <si>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</si>
  <si>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</si>
  <si>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</si>
  <si>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</si>
  <si>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</si>
  <si>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</si>
  <si>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</si>
  <si>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</si>
  <si>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</si>
  <si>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</si>
  <si>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</si>
  <si>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</si>
  <si>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</si>
  <si>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</si>
  <si>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</si>
  <si>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</si>
  <si>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</si>
  <si>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</si>
  <si>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</si>
  <si>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</si>
  <si>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</si>
  <si>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</si>
  <si>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</si>
  <si>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</si>
  <si>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</si>
  <si>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</si>
  <si>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</si>
  <si>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</si>
  <si>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</si>
  <si>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</si>
  <si>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</si>
  <si>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</si>
  <si>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</si>
  <si>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</si>
  <si>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</si>
  <si>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</si>
  <si>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</si>
  <si>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</si>
  <si>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</si>
  <si>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</si>
  <si>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</si>
  <si>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</si>
  <si>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</si>
  <si>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</si>
  <si>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</si>
  <si>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</si>
  <si>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</si>
  <si>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</si>
  <si>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</si>
  <si>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</si>
  <si>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</si>
  <si>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</si>
  <si>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</si>
  <si>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</si>
  <si>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</si>
  <si>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</si>
  <si>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</si>
  <si>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</si>
  <si>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</si>
  <si>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</si>
  <si>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</si>
  <si>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</si>
  <si>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</si>
  <si>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</si>
  <si>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</si>
  <si>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</si>
  <si>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</si>
  <si>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</si>
  <si>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</si>
  <si>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</si>
  <si>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</si>
  <si>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</si>
  <si>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</si>
  <si>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</si>
  <si>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</si>
  <si>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</si>
  <si>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</si>
  <si>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</si>
  <si>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</si>
  <si>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</si>
  <si>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</si>
  <si>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</si>
  <si>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</si>
  <si>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</si>
  <si>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</si>
  <si>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</si>
  <si>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</si>
  <si>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</si>
  <si>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</si>
  <si>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</si>
  <si>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</si>
  <si>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</si>
  <si>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</si>
  <si>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</si>
  <si>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</si>
  <si>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</si>
  <si>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</si>
  <si>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</si>
  <si>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</si>
  <si>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</si>
  <si>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</si>
  <si>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</si>
  <si>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</si>
  <si>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</si>
  <si>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</si>
  <si>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</si>
  <si>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</si>
  <si>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</si>
  <si>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</si>
  <si>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</si>
  <si>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</si>
  <si>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</si>
  <si>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</si>
  <si>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</si>
  <si>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</si>
  <si>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</si>
  <si>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</si>
  <si>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</si>
  <si>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</si>
  <si>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</si>
  <si>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</si>
  <si>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</si>
  <si>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</si>
  <si>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</si>
  <si>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</si>
  <si>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</si>
  <si>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</si>
  <si>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</si>
  <si>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</si>
  <si>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</si>
  <si>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</si>
  <si>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</si>
  <si>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</si>
  <si>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</si>
  <si>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</si>
  <si>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</si>
  <si>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</si>
  <si>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</si>
  <si>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</si>
  <si>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</si>
  <si>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</si>
  <si>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</si>
  <si>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</si>
  <si>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</si>
  <si>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</si>
  <si>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</si>
  <si>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</si>
  <si>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</si>
  <si>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</si>
  <si>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</si>
  <si>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</si>
  <si>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</si>
  <si>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</si>
  <si>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</si>
  <si>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</si>
  <si>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</si>
  <si>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</si>
  <si>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</si>
  <si>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</si>
  <si>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</si>
  <si>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</si>
  <si>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</si>
  <si>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</si>
  <si>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</si>
  <si>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</si>
  <si>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</si>
  <si>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</si>
  <si>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</si>
  <si>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</si>
  <si>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</si>
  <si>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</si>
  <si>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</si>
  <si>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</si>
  <si>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</si>
  <si>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</si>
  <si>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</si>
  <si>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</si>
  <si>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</si>
  <si>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</si>
  <si>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</si>
  <si>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</si>
  <si>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</si>
  <si>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</si>
  <si>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</si>
  <si>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</si>
  <si>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</si>
  <si>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</si>
  <si>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</si>
  <si>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</si>
  <si>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</si>
  <si>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</si>
  <si>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</si>
  <si>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</si>
  <si>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</si>
  <si>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</si>
  <si>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</si>
  <si>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</si>
  <si>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</si>
  <si>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</si>
  <si>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</si>
  <si>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</si>
  <si>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</si>
  <si>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</si>
  <si>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</si>
  <si>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</si>
  <si>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</si>
  <si>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</si>
  <si>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</si>
  <si>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</si>
  <si>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</si>
  <si>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</si>
  <si>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</si>
  <si>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</si>
  <si>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</si>
  <si>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</si>
  <si>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</si>
  <si>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</si>
  <si>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</si>
  <si>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</si>
  <si>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</si>
  <si>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</si>
  <si>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</si>
  <si>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</si>
  <si>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</si>
  <si>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</si>
  <si>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</si>
  <si>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</si>
  <si>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</si>
  <si>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</si>
  <si>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</si>
  <si>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</si>
  <si>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</si>
  <si>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</si>
  <si>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</si>
  <si>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</si>
  <si>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</si>
  <si>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</si>
  <si>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</si>
  <si>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</si>
  <si>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</si>
  <si>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</si>
  <si>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</si>
  <si>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</si>
  <si>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</si>
  <si>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</si>
  <si>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</si>
  <si>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</si>
  <si>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</si>
  <si>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</si>
  <si>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</si>
  <si>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</si>
  <si>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</si>
  <si>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</si>
  <si>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</si>
  <si>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</si>
  <si>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</si>
  <si>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</si>
  <si>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</si>
  <si>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</si>
  <si>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</si>
  <si>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</si>
  <si>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</si>
  <si>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</si>
  <si>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</si>
  <si>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</si>
  <si>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</si>
  <si>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</si>
  <si>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</si>
  <si>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</si>
  <si>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</si>
  <si>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</si>
  <si>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</si>
  <si>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</si>
  <si>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</si>
  <si>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</si>
  <si>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</si>
  <si>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</si>
  <si>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</si>
  <si>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</si>
  <si>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</si>
  <si>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</si>
  <si>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</si>
  <si>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</si>
  <si>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</si>
  <si>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</si>
  <si>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</si>
  <si>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</si>
  <si>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</si>
  <si>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</si>
  <si>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</si>
  <si>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</si>
  <si>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</si>
  <si>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</si>
  <si>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</si>
  <si>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</si>
  <si>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</si>
  <si>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</si>
  <si>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</si>
  <si>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</si>
  <si>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</si>
  <si>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</si>
  <si>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</si>
  <si>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</si>
  <si>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</si>
  <si>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</si>
  <si>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</si>
  <si>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</si>
  <si>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</si>
  <si>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</si>
  <si>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</si>
  <si>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</si>
  <si>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</si>
  <si>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</si>
  <si>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</si>
  <si>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</si>
  <si>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</si>
  <si>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</si>
  <si>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</si>
  <si>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</si>
  <si>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</si>
  <si>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</si>
  <si>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</si>
  <si>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</si>
  <si>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</si>
  <si>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</si>
  <si>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</si>
  <si>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</si>
  <si>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</si>
  <si>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</si>
  <si>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</si>
  <si>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</si>
  <si>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</si>
  <si>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</si>
  <si>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</si>
  <si>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</si>
  <si>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</si>
  <si>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</si>
  <si>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</si>
  <si>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</si>
  <si>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</si>
  <si>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</si>
  <si>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</si>
  <si>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</si>
  <si>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</si>
  <si>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</si>
  <si>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</si>
  <si>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</si>
  <si>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</si>
  <si>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</si>
  <si>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</si>
  <si>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</si>
  <si>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</si>
  <si>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</si>
  <si>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</si>
  <si>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</si>
  <si>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</si>
  <si>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</si>
  <si>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</si>
  <si>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</si>
  <si>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</si>
  <si>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</si>
  <si>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</si>
  <si>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</si>
  <si>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</si>
  <si>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</si>
  <si>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</si>
  <si>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</si>
  <si>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</si>
  <si>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</si>
  <si>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</si>
  <si>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</si>
  <si>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</si>
  <si>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</si>
  <si>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</si>
  <si>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</si>
  <si>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</si>
  <si>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</si>
  <si>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</si>
  <si>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</si>
  <si>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</si>
  <si>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</si>
  <si>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</si>
  <si>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</si>
  <si>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</si>
  <si>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</si>
  <si>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</si>
  <si>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</si>
  <si>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</si>
  <si>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</si>
  <si>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</si>
  <si>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</si>
  <si>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</si>
  <si>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</si>
  <si>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</si>
  <si>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</si>
  <si>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</si>
  <si>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</si>
  <si>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</si>
  <si>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</si>
  <si>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</si>
  <si>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</si>
  <si>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</si>
  <si>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</si>
  <si>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</si>
  <si>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</si>
  <si>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</si>
  <si>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</si>
  <si>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</si>
  <si>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</si>
  <si>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</si>
  <si>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</si>
  <si>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</si>
  <si>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</si>
  <si>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</si>
  <si>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</si>
  <si>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</si>
  <si>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</si>
  <si>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</si>
  <si>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</si>
  <si>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</si>
  <si>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</si>
  <si>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</si>
  <si>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</si>
  <si>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</si>
  <si>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</si>
  <si>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</si>
  <si>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</si>
  <si>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</si>
  <si>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</si>
  <si>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</si>
  <si>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</si>
  <si>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</si>
  <si>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</si>
  <si>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</si>
  <si>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</si>
  <si>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</si>
  <si>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</si>
  <si>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</si>
  <si>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</si>
  <si>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</si>
  <si>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</si>
  <si>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</si>
  <si>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</si>
  <si>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</si>
  <si>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</si>
  <si>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</si>
  <si>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</si>
  <si>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</si>
  <si>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</si>
  <si>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</si>
  <si>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</si>
  <si>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</si>
  <si>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</si>
  <si>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</si>
  <si>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</si>
  <si>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</si>
  <si>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</si>
  <si>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</si>
  <si>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</si>
  <si>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</si>
  <si>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</si>
  <si>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</si>
  <si>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</si>
  <si>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</si>
  <si>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</si>
  <si>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</si>
  <si>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</si>
  <si>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</si>
  <si>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</si>
  <si>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</si>
  <si>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</si>
  <si>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</si>
  <si>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</si>
  <si>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</si>
  <si>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</si>
  <si>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</si>
  <si>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</si>
  <si>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</si>
  <si>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</si>
  <si>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</si>
  <si>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</si>
  <si>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</si>
  <si>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</si>
  <si>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</si>
  <si>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</si>
  <si>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</si>
  <si>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</si>
  <si>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</si>
  <si>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</si>
  <si>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</si>
  <si>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</si>
  <si>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</si>
  <si>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</si>
  <si>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</si>
  <si>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</si>
  <si>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</si>
  <si>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</si>
  <si>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</si>
  <si>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</si>
  <si>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</si>
  <si>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</si>
  <si>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</si>
  <si>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</si>
  <si>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</si>
  <si>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</si>
  <si>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</si>
  <si>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</si>
  <si>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</si>
  <si>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</si>
  <si>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</si>
  <si>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</si>
  <si>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</si>
  <si>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</si>
  <si>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</si>
  <si>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</si>
  <si>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</si>
  <si>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</si>
  <si>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</si>
  <si>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</si>
  <si>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</si>
  <si>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</si>
  <si>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</si>
  <si>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</si>
  <si>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</si>
  <si>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</si>
  <si>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</si>
  <si>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</si>
  <si>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</si>
  <si>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</si>
  <si>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</si>
  <si>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</si>
  <si>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</si>
  <si>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</si>
  <si>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</si>
  <si>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</si>
  <si>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</si>
  <si>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</si>
  <si>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</si>
  <si>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</si>
  <si>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</si>
  <si>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</si>
  <si>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</si>
  <si>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</si>
  <si>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</si>
  <si>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</si>
  <si>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</si>
  <si>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</si>
  <si>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</si>
  <si>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</si>
  <si>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</si>
  <si>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</si>
  <si>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</si>
  <si>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</si>
  <si>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</si>
  <si>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</si>
  <si>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</si>
  <si>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</si>
  <si>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</si>
  <si>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</si>
  <si>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</si>
  <si>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</si>
  <si>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</si>
  <si>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</si>
  <si>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</si>
  <si>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</si>
  <si>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</si>
  <si>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</si>
  <si>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</si>
  <si>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</si>
  <si>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</si>
  <si>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</si>
  <si>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</si>
  <si>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</si>
  <si>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</si>
  <si>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</si>
  <si>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</si>
  <si>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</si>
  <si>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</si>
  <si>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</si>
  <si>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</si>
  <si>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</si>
  <si>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</si>
  <si>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</si>
  <si>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</si>
  <si>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</si>
  <si>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</si>
  <si>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</si>
  <si>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</si>
  <si>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</si>
  <si>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</si>
  <si>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</si>
  <si>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</si>
  <si>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</si>
  <si>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</si>
  <si>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</si>
  <si>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</si>
  <si>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</si>
  <si>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</si>
  <si>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</si>
  <si>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</si>
  <si>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</si>
  <si>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</si>
  <si>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</si>
  <si>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</si>
  <si>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</si>
  <si>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</si>
  <si>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</si>
  <si>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</si>
  <si>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</si>
  <si>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</si>
  <si>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</si>
  <si>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</si>
  <si>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</si>
  <si>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</si>
  <si>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</si>
  <si>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</si>
  <si>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</si>
  <si>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</si>
  <si>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</si>
  <si>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</si>
  <si>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</si>
  <si>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</si>
  <si>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</si>
  <si>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</si>
  <si>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</si>
  <si>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</si>
  <si>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</si>
  <si>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</si>
  <si>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</si>
  <si>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</si>
  <si>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</si>
  <si>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</si>
  <si>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</si>
  <si>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</si>
  <si>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</si>
  <si>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</si>
  <si>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</si>
  <si>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</si>
  <si>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</si>
  <si>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</si>
  <si>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</si>
  <si>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</si>
  <si>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</si>
  <si>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</si>
  <si>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</si>
  <si>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</si>
  <si>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</si>
  <si>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</si>
  <si>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</si>
  <si>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</si>
  <si>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</si>
  <si>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</si>
  <si>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</si>
  <si>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</si>
  <si>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</si>
  <si>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</si>
  <si>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</si>
  <si>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</si>
  <si>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</si>
  <si>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</si>
  <si>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</si>
  <si>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</si>
  <si>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</si>
  <si>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</si>
  <si>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</si>
  <si>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</si>
  <si>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</si>
  <si>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</si>
  <si>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</si>
  <si>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</si>
  <si>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</si>
  <si>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</si>
  <si>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</si>
  <si>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</si>
  <si>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</si>
  <si>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</si>
  <si>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</si>
  <si>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</si>
  <si>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</si>
  <si>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</si>
  <si>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</si>
  <si>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</si>
  <si>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</si>
  <si>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</si>
  <si>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</si>
  <si>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</si>
  <si>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</si>
  <si>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</si>
  <si>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</si>
  <si>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</si>
  <si>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</si>
  <si>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</si>
  <si>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</si>
  <si>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</si>
  <si>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</si>
  <si>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</si>
  <si>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</si>
  <si>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</si>
  <si>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</si>
  <si>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</si>
  <si>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</si>
  <si>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</si>
  <si>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</si>
  <si>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</si>
  <si>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</si>
  <si>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</si>
  <si>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</si>
  <si>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</si>
  <si>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</si>
  <si>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</si>
  <si>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</si>
  <si>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</si>
  <si>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</si>
  <si>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</si>
  <si>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</si>
  <si>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</si>
  <si>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</si>
  <si>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</si>
  <si>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</si>
  <si>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</si>
  <si>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</si>
  <si>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</si>
  <si>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</si>
  <si>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</si>
  <si>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</si>
  <si>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</si>
  <si>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</si>
  <si>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</si>
  <si>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</si>
  <si>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</si>
  <si>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</si>
  <si>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</si>
  <si>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</si>
  <si>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</si>
  <si>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</si>
  <si>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</si>
  <si>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</si>
  <si>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</si>
  <si>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</si>
  <si>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</si>
  <si>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</si>
  <si>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</si>
  <si>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</si>
  <si>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</si>
  <si>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</si>
  <si>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</si>
  <si>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</si>
  <si>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</si>
  <si>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</si>
  <si>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</si>
  <si>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</si>
  <si>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</si>
  <si>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</si>
  <si>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</si>
  <si>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</si>
  <si>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</si>
  <si>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</si>
  <si>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</si>
  <si>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</si>
  <si>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</si>
  <si>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</si>
  <si>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</si>
  <si>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</si>
  <si>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</si>
  <si>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</si>
  <si>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</si>
  <si>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</si>
  <si>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</si>
  <si>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</si>
  <si>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</si>
  <si>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</si>
  <si>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</si>
  <si>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</si>
  <si>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</si>
  <si>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</si>
  <si>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</si>
  <si>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</si>
  <si>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</si>
  <si>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</si>
  <si>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</si>
  <si>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</si>
  <si>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</si>
  <si>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</si>
  <si>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</si>
  <si>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</si>
  <si>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</si>
  <si>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</si>
  <si>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</si>
  <si>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</si>
  <si>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</si>
  <si>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</si>
  <si>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</si>
  <si>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</si>
  <si>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</si>
  <si>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</si>
  <si>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</si>
  <si>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</si>
  <si>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</si>
  <si>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</si>
  <si>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</si>
  <si>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</si>
  <si>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</si>
  <si>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</si>
  <si>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</si>
  <si>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</si>
  <si>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</si>
  <si>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</si>
  <si>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</si>
  <si>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</si>
  <si>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</si>
  <si>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</si>
  <si>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</si>
  <si>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</si>
  <si>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</si>
  <si>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</si>
  <si>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</si>
  <si>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</si>
  <si>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</si>
  <si>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</si>
  <si>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</si>
  <si>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</si>
  <si>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</si>
  <si>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</si>
  <si>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</si>
  <si>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</si>
  <si>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</si>
  <si>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</si>
  <si>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</si>
  <si>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</si>
  <si>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</si>
  <si>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</si>
  <si>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</si>
  <si>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</si>
  <si>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</si>
  <si>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</si>
  <si>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</si>
  <si>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</si>
  <si>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</si>
  <si>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</si>
  <si>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</si>
  <si>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</si>
  <si>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</si>
  <si>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</si>
  <si>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</si>
  <si>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</si>
  <si>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</si>
  <si>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</si>
  <si>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</si>
  <si>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</si>
  <si>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</si>
  <si>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</si>
  <si>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</si>
  <si>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</si>
  <si>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</si>
  <si>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</si>
  <si>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</si>
  <si>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</si>
  <si>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</si>
  <si>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</si>
  <si>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</si>
  <si>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</si>
  <si>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</si>
  <si>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</si>
  <si>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</si>
  <si>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</si>
  <si>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</si>
  <si>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</si>
  <si>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</si>
  <si>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</si>
  <si>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</si>
  <si>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</si>
  <si>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</si>
  <si>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</si>
  <si>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</si>
  <si>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</si>
  <si>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</si>
  <si>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</si>
  <si>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</si>
  <si>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</si>
  <si>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</si>
  <si>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</si>
  <si>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</si>
  <si>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</si>
  <si>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</si>
  <si>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</si>
  <si>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</si>
  <si>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</si>
  <si>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</si>
  <si>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</si>
  <si>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</si>
  <si>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</si>
  <si>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</si>
  <si>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</si>
  <si>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</si>
  <si>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</si>
  <si>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</si>
  <si>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</si>
  <si>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</si>
  <si>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</si>
  <si>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</si>
  <si>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</si>
  <si>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</si>
  <si>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</si>
  <si>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</si>
  <si>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</si>
  <si>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</si>
  <si>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</si>
  <si>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</si>
  <si>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</si>
  <si>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</si>
  <si>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</si>
  <si>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</si>
  <si>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</si>
  <si>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</si>
  <si>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</si>
  <si>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</si>
  <si>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</si>
  <si>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</si>
  <si>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</si>
  <si>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</si>
  <si>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</si>
  <si>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</si>
  <si>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</si>
  <si>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</si>
  <si>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</si>
  <si>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</si>
  <si>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</si>
  <si>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</si>
  <si>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</si>
  <si>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</si>
  <si>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</si>
  <si>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</si>
  <si>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</si>
  <si>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</si>
  <si>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</si>
  <si>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</si>
  <si>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</si>
  <si>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</si>
  <si>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</si>
  <si>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</si>
  <si>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</si>
  <si>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</si>
  <si>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</si>
  <si>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</si>
  <si>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</si>
  <si>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</si>
  <si>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</si>
  <si>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</si>
  <si>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</si>
  <si>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</si>
  <si>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</si>
  <si>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</si>
  <si>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</si>
  <si>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</si>
  <si>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</si>
  <si>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</si>
  <si>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</si>
  <si>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</si>
  <si>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</si>
  <si>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</si>
  <si>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</si>
  <si>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</si>
  <si>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</si>
  <si>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</si>
  <si>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</si>
  <si>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</si>
  <si>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</si>
  <si>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</si>
  <si>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</si>
  <si>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</si>
  <si>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</si>
  <si>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</si>
  <si>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</si>
  <si>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</si>
  <si>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</si>
  <si>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</si>
  <si>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</si>
  <si>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</si>
  <si>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</si>
  <si>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</si>
  <si>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</si>
  <si>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</si>
  <si>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</si>
  <si>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</si>
  <si>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</si>
  <si>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</si>
  <si>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</si>
  <si>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</si>
  <si>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</si>
  <si>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</si>
  <si>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</si>
  <si>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</si>
  <si>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</si>
  <si>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</si>
  <si>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</si>
  <si>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</si>
  <si>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</si>
  <si>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</si>
  <si>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</si>
  <si>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</si>
  <si>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</si>
  <si>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</si>
  <si>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</si>
  <si>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</si>
  <si>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</si>
  <si>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</si>
  <si>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</si>
  <si>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</si>
  <si>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</si>
  <si>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</si>
  <si>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</si>
  <si>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</si>
  <si>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</si>
  <si>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</si>
  <si>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</si>
  <si>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</si>
  <si>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</si>
  <si>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</si>
  <si>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</si>
  <si>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</si>
  <si>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</si>
  <si>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</si>
  <si>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</si>
  <si>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</si>
  <si>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</si>
  <si>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</si>
  <si>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</si>
  <si>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</si>
  <si>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</si>
  <si>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</si>
  <si>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</si>
  <si>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</si>
  <si>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</si>
  <si>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</si>
  <si>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</si>
  <si>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</si>
  <si>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</si>
  <si>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</si>
  <si>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</si>
  <si>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</si>
  <si>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</si>
  <si>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</si>
  <si>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</si>
  <si>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</si>
  <si>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</si>
  <si>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</si>
  <si>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</si>
  <si>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</si>
  <si>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</si>
  <si>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</si>
  <si>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</si>
  <si>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</si>
  <si>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</si>
  <si>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</si>
  <si>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</si>
  <si>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</si>
  <si>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</si>
  <si>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</si>
  <si>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</si>
  <si>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</si>
  <si>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</si>
  <si>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</si>
  <si>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</si>
  <si>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</si>
  <si>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</si>
  <si>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</si>
  <si>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</si>
  <si>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</si>
  <si>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</si>
  <si>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</si>
  <si>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</si>
  <si>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</si>
  <si>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</si>
  <si>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</si>
  <si>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</si>
  <si>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</si>
  <si>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</si>
  <si>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</si>
  <si>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</si>
  <si>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</si>
  <si>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</si>
  <si>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</si>
  <si>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</si>
  <si>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</si>
  <si>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</si>
  <si>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</si>
  <si>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</si>
  <si>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</si>
  <si>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</si>
  <si>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</si>
  <si>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</si>
  <si>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</si>
  <si>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</si>
  <si>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</si>
  <si>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</si>
  <si>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</si>
  <si>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</si>
  <si>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</si>
  <si>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</si>
  <si>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</si>
  <si>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</si>
  <si>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</si>
  <si>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</si>
  <si>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</si>
  <si>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</si>
  <si>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</si>
  <si>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</si>
  <si>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</si>
  <si>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</si>
  <si>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</si>
  <si>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</si>
  <si>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</si>
  <si>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</si>
  <si>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</si>
  <si>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</si>
  <si>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</si>
  <si>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</si>
  <si>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</si>
  <si>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</si>
  <si>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</si>
  <si>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</si>
  <si>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</si>
  <si>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</si>
  <si>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</si>
  <si>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</si>
  <si>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</si>
  <si>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</si>
  <si>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</si>
  <si>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</si>
  <si>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</si>
  <si>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</si>
  <si>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</si>
  <si>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</si>
  <si>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</si>
  <si>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</si>
  <si>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</si>
  <si>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</si>
  <si>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</si>
  <si>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</si>
  <si>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</si>
  <si>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</si>
  <si>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</si>
  <si>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</si>
  <si>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</si>
  <si>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</si>
  <si>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</si>
  <si>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</si>
  <si>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</si>
  <si>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</si>
  <si>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</si>
  <si>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</si>
  <si>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</si>
  <si>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</si>
  <si>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</si>
  <si>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</si>
  <si>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</si>
  <si>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</si>
  <si>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</si>
  <si>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</si>
  <si>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</si>
  <si>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</si>
  <si>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</si>
  <si>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</si>
  <si>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</si>
  <si>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</si>
  <si>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</si>
  <si>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</si>
  <si>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</si>
  <si>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</si>
  <si>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</si>
  <si>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</si>
  <si>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</si>
  <si>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</si>
  <si>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</si>
  <si>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</si>
  <si>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</si>
  <si>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</si>
  <si>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</si>
  <si>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</si>
  <si>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</si>
  <si>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</si>
  <si>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</si>
  <si>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</si>
  <si>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</si>
  <si>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</si>
  <si>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</si>
  <si>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</si>
  <si>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</si>
  <si>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</si>
  <si>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</si>
  <si>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</si>
  <si>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</si>
  <si>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</si>
  <si>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</si>
  <si>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</si>
  <si>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</si>
  <si>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</si>
  <si>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</si>
  <si>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</si>
  <si>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</si>
  <si>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</si>
  <si>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</si>
  <si>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</si>
  <si>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</si>
  <si>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</si>
  <si>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</si>
  <si>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</si>
  <si>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</si>
  <si>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</si>
  <si>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</si>
  <si>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</si>
  <si>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</si>
  <si>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</si>
  <si>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</si>
  <si>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</si>
  <si>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</si>
  <si>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</si>
  <si>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</si>
  <si>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</si>
  <si>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</si>
  <si>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</si>
  <si>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</si>
  <si>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</si>
  <si>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</si>
  <si>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</si>
  <si>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</si>
  <si>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</si>
  <si>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</si>
  <si>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</si>
  <si>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</si>
  <si>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</si>
  <si>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</si>
  <si>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</si>
  <si>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</si>
  <si>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</si>
  <si>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</si>
  <si>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</si>
  <si>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</si>
  <si>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</si>
  <si>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</si>
  <si>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</si>
  <si>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</si>
  <si>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</si>
  <si>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</si>
  <si>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</si>
  <si>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</si>
  <si>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</si>
  <si>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</si>
  <si>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</si>
  <si>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</si>
  <si>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</si>
  <si>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</si>
  <si>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</si>
  <si>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</si>
  <si>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</si>
  <si>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</si>
  <si>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</si>
  <si>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</si>
  <si>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</si>
  <si>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</si>
  <si>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</si>
  <si>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</si>
  <si>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</si>
  <si>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</si>
  <si>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</si>
  <si>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</si>
  <si>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</si>
  <si>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</si>
  <si>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</si>
  <si>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</si>
  <si>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</si>
  <si>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</si>
  <si>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</si>
  <si>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</si>
  <si>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</si>
  <si>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</si>
  <si>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</si>
  <si>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</si>
  <si>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</si>
  <si>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</si>
  <si>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</si>
  <si>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</si>
  <si>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</si>
  <si>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</si>
  <si>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</si>
  <si>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</si>
  <si>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</si>
  <si>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</si>
  <si>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</si>
  <si>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</si>
  <si>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</si>
  <si>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</si>
  <si>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</si>
  <si>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</si>
  <si>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</si>
  <si>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</si>
  <si>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</si>
  <si>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</si>
  <si>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</si>
  <si>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</si>
  <si>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</si>
  <si>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</si>
  <si>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</si>
  <si>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</si>
  <si>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</si>
  <si>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</si>
  <si>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</si>
  <si>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</si>
  <si>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</si>
  <si>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</si>
  <si>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</si>
  <si>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</si>
  <si>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</si>
  <si>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</si>
  <si>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</si>
  <si>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</si>
  <si>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</si>
  <si>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</si>
  <si>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</si>
  <si>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</si>
  <si>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</si>
  <si>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</si>
  <si>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</si>
  <si>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</si>
  <si>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</si>
  <si>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</si>
  <si>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</si>
  <si>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</si>
  <si>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</si>
  <si>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</si>
  <si>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</si>
  <si>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</si>
  <si>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</si>
  <si>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</si>
  <si>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</si>
  <si>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</si>
  <si>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</si>
  <si>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</si>
  <si>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</si>
  <si>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</si>
  <si>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</si>
  <si>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</si>
  <si>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</si>
  <si>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</si>
  <si>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</si>
  <si>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</si>
  <si>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</si>
  <si>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</si>
  <si>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</si>
  <si>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</si>
  <si>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</si>
  <si>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</si>
  <si>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</si>
  <si>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</si>
  <si>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</si>
  <si>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</si>
  <si>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</si>
  <si>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</si>
  <si>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</si>
  <si>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</si>
  <si>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</si>
  <si>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</si>
  <si>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</si>
  <si>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</si>
  <si>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</si>
  <si>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</si>
  <si>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</si>
  <si>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</si>
  <si>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</si>
  <si>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</si>
  <si>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</si>
  <si>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</si>
  <si>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</si>
  <si>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</si>
  <si>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</si>
  <si>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</si>
  <si>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</si>
  <si>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</si>
  <si>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</si>
  <si>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</si>
  <si>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</si>
  <si>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</si>
  <si>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</si>
  <si>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</si>
  <si>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</si>
  <si>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</si>
  <si>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</si>
  <si>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</si>
  <si>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</si>
  <si>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</si>
  <si>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</si>
  <si>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</si>
  <si>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</si>
  <si>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</si>
  <si>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</si>
  <si>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</si>
  <si>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</si>
  <si>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</si>
  <si>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</si>
  <si>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</si>
  <si>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</si>
  <si>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</si>
  <si>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</si>
  <si>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</si>
  <si>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</si>
  <si>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</si>
  <si>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</si>
  <si>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</si>
  <si>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</si>
  <si>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</si>
  <si>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</si>
  <si>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</si>
  <si>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</si>
  <si>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</si>
  <si>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</si>
  <si>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</si>
  <si>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</si>
  <si>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</si>
  <si>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</si>
  <si>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</si>
  <si>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</si>
  <si>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</si>
  <si>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</si>
  <si>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</si>
  <si>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</si>
  <si>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</si>
  <si>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</si>
  <si>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</si>
  <si>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</si>
  <si>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</si>
  <si>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</si>
  <si>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</si>
  <si>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</si>
  <si>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</si>
  <si>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</si>
  <si>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</si>
  <si>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</si>
  <si>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</si>
  <si>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</si>
  <si>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</si>
  <si>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</si>
  <si>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</si>
  <si>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</si>
  <si>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</si>
  <si>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</si>
  <si>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</si>
  <si>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</si>
  <si>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</si>
  <si>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</si>
  <si>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</si>
  <si>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</si>
  <si>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</si>
  <si>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</si>
  <si>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</si>
  <si>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</si>
  <si>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</si>
  <si>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</si>
  <si>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</si>
  <si>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</si>
  <si>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</si>
  <si>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</si>
  <si>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</si>
  <si>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</si>
  <si>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</si>
  <si>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</si>
  <si>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</si>
  <si>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</si>
  <si>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</si>
  <si>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</si>
  <si>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</si>
  <si>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</si>
  <si>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</si>
  <si>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</si>
  <si>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</si>
  <si>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</si>
  <si>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</si>
  <si>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</si>
  <si>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</si>
  <si>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</si>
  <si>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</si>
  <si>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</si>
  <si>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</si>
  <si>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</si>
  <si>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</si>
  <si>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</si>
  <si>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</si>
  <si>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</si>
  <si>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</si>
  <si>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</si>
  <si>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</si>
  <si>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</si>
  <si>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</si>
  <si>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</si>
  <si>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</si>
  <si>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</si>
  <si>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</si>
  <si>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</si>
  <si>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</si>
  <si>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</si>
  <si>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</si>
  <si>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</si>
  <si>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</si>
  <si>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</si>
  <si>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</si>
  <si>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</si>
  <si>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</si>
  <si>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</si>
  <si>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</si>
  <si>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</si>
  <si>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</si>
  <si>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</si>
  <si>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</si>
  <si>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</si>
  <si>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</si>
  <si>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</si>
  <si>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</si>
  <si>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</si>
  <si>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</si>
  <si>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</si>
  <si>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</si>
  <si>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</si>
  <si>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</si>
  <si>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</si>
  <si>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</si>
  <si>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</si>
  <si>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</si>
  <si>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</si>
  <si>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</si>
  <si>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</si>
  <si>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</si>
  <si>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</si>
  <si>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</si>
  <si>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</si>
  <si>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</si>
  <si>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</si>
  <si>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</si>
  <si>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</si>
  <si>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</si>
  <si>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</si>
  <si>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</si>
  <si>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</si>
  <si>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</si>
  <si>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</si>
  <si>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</si>
  <si>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</si>
  <si>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</si>
  <si>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</si>
  <si>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</si>
  <si>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</si>
  <si>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</si>
  <si>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</si>
  <si>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</si>
  <si>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</si>
  <si>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</si>
  <si>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</si>
  <si>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</si>
  <si>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</si>
  <si>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</si>
  <si>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</si>
  <si>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</si>
  <si>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</si>
  <si>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</si>
  <si>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</si>
  <si>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</si>
  <si>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</si>
  <si>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</si>
  <si>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</si>
  <si>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</si>
  <si>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</si>
  <si>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</si>
  <si>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</si>
  <si>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</si>
  <si>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</si>
  <si>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</si>
  <si>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</si>
  <si>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</si>
  <si>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</si>
  <si>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</si>
  <si>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</si>
  <si>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</si>
  <si>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</si>
  <si>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</si>
  <si>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</si>
  <si>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</si>
  <si>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</si>
  <si>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</si>
  <si>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</si>
  <si>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</si>
  <si>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</si>
  <si>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</si>
  <si>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</si>
  <si>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</si>
  <si>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</si>
  <si>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</si>
  <si>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</si>
  <si>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</si>
  <si>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</si>
  <si>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</si>
  <si>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</si>
  <si>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</si>
  <si>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</si>
  <si>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</si>
  <si>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</si>
  <si>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</si>
  <si>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</si>
  <si>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</si>
  <si>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</si>
  <si>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</si>
  <si>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</si>
  <si>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</si>
  <si>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</si>
  <si>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</si>
  <si>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</si>
  <si>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</si>
  <si>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</si>
  <si>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</si>
  <si>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</si>
  <si>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</si>
  <si>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</si>
  <si>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</si>
  <si>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</si>
  <si>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</si>
  <si>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</si>
  <si>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</si>
  <si>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</si>
  <si>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</si>
  <si>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</si>
  <si>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</si>
  <si>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</si>
  <si>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</si>
  <si>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</si>
  <si>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</si>
  <si>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</si>
  <si>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</si>
  <si>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</si>
  <si>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</si>
  <si>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</si>
  <si>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</si>
  <si>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</si>
  <si>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</si>
  <si>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</si>
  <si>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</si>
  <si>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</si>
  <si>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</si>
  <si>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</si>
  <si>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</si>
  <si>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</si>
  <si>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</si>
  <si>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</si>
  <si>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</si>
  <si>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</si>
  <si>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</si>
  <si>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</si>
  <si>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</si>
  <si>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</si>
  <si>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</si>
  <si>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</si>
  <si>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</si>
  <si>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</si>
  <si>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</si>
  <si>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</si>
  <si>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</si>
  <si>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</si>
  <si>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</si>
  <si>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</si>
  <si>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</si>
  <si>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</si>
  <si>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</si>
  <si>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</si>
  <si>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</si>
  <si>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</si>
  <si>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</si>
  <si>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</si>
  <si>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</si>
  <si>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</si>
  <si>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</si>
  <si>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</si>
  <si>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</si>
  <si>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</si>
  <si>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</si>
  <si>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</si>
  <si>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</si>
  <si>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</si>
  <si>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</si>
  <si>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</si>
  <si>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</si>
  <si>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</si>
  <si>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</si>
  <si>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</si>
  <si>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</si>
  <si>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</si>
  <si>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</si>
  <si>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</si>
  <si>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</si>
  <si>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</si>
  <si>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</si>
  <si>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</si>
  <si>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</si>
  <si>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</si>
  <si>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</si>
  <si>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</si>
  <si>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</si>
  <si>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</si>
  <si>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</si>
  <si>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</si>
  <si>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</si>
  <si>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</si>
  <si>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</si>
  <si>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</si>
  <si>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</si>
  <si>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</si>
  <si>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</si>
  <si>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</si>
  <si>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</si>
  <si>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</si>
  <si>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</si>
  <si>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</si>
  <si>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</si>
  <si>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</si>
  <si>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</si>
  <si>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</si>
  <si>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</si>
  <si>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</si>
  <si>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</si>
  <si>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</si>
  <si>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</si>
  <si>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</si>
  <si>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</si>
  <si>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</si>
  <si>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</si>
  <si>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</si>
  <si>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</si>
  <si>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</si>
  <si>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</si>
  <si>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</si>
  <si>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</si>
  <si>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</si>
  <si>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</si>
  <si>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</si>
  <si>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</si>
  <si>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</si>
  <si>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</si>
  <si>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</si>
  <si>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</si>
  <si>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</si>
  <si>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</si>
  <si>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</si>
  <si>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</si>
  <si>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</si>
  <si>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</si>
  <si>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</si>
  <si>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</si>
  <si>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</si>
  <si>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</si>
  <si>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</si>
  <si>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</si>
  <si>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</si>
  <si>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</si>
  <si>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</si>
  <si>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</si>
  <si>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</si>
  <si>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</si>
  <si>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</si>
  <si>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</si>
  <si>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</si>
  <si>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</si>
  <si>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</si>
  <si>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</si>
  <si>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</si>
  <si>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</si>
  <si>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</si>
  <si>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</si>
  <si>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</si>
  <si>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</si>
  <si>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</si>
  <si>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</si>
  <si>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</si>
  <si>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</si>
  <si>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</si>
  <si>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</si>
  <si>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</si>
  <si>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</si>
  <si>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</si>
  <si>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</si>
  <si>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</si>
  <si>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</si>
  <si>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</si>
  <si>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</si>
  <si>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</si>
  <si>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</si>
  <si>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</si>
  <si>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</si>
  <si>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</si>
  <si>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</si>
  <si>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</si>
  <si>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</si>
  <si>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</si>
  <si>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</si>
  <si>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</si>
  <si>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</si>
  <si>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</si>
  <si>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</si>
  <si>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</si>
  <si>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</si>
  <si>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</si>
  <si>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</si>
  <si>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</si>
  <si>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</si>
  <si>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</si>
  <si>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</si>
  <si>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</si>
  <si>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</si>
  <si>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</si>
  <si>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</si>
  <si>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</si>
  <si>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</si>
  <si>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</si>
  <si>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</si>
  <si>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</si>
  <si>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</si>
  <si>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</si>
  <si>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</si>
  <si>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</si>
  <si>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</si>
  <si>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</si>
  <si>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</si>
  <si>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</si>
  <si>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</si>
  <si>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</si>
  <si>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</si>
  <si>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</si>
  <si>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</si>
  <si>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</si>
  <si>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</si>
  <si>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</si>
  <si>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</si>
  <si>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</si>
  <si>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</si>
  <si>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</si>
  <si>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</si>
  <si>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</si>
  <si>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</si>
  <si>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</si>
  <si>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</si>
  <si>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</si>
  <si>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</si>
  <si>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</si>
  <si>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</si>
  <si>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</si>
  <si>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</si>
  <si>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</si>
  <si>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</si>
  <si>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</si>
  <si>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</si>
  <si>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</si>
  <si>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</si>
  <si>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</si>
  <si>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</si>
  <si>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</si>
  <si>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</si>
  <si>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</si>
  <si>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</si>
  <si>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</si>
  <si>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</si>
  <si>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</si>
  <si>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</si>
  <si>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</si>
  <si>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</si>
  <si>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</si>
  <si>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</si>
  <si>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</si>
  <si>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</si>
  <si>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</si>
  <si>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</si>
  <si>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</si>
  <si>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</si>
  <si>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</si>
  <si>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</si>
  <si>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</si>
  <si>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</si>
  <si>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</si>
  <si>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</si>
  <si>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</si>
  <si>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</si>
  <si>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</si>
  <si>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</si>
  <si>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</si>
  <si>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</si>
  <si>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</si>
  <si>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</si>
  <si>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</si>
  <si>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</si>
  <si>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</si>
  <si>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</si>
  <si>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</si>
  <si>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</si>
  <si>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</si>
  <si>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</si>
  <si>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</si>
  <si>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</si>
  <si>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</si>
  <si>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</si>
  <si>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</si>
  <si>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</si>
  <si>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</si>
  <si>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</si>
  <si>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</si>
  <si>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</si>
  <si>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</si>
  <si>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</si>
  <si>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</si>
  <si>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</si>
  <si>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</si>
  <si>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</si>
  <si>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</si>
  <si>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</si>
  <si>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</si>
  <si>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</si>
  <si>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</si>
  <si>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</si>
  <si>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</si>
  <si>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</si>
  <si>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</si>
  <si>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</si>
  <si>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</si>
  <si>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</si>
  <si>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</si>
  <si>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</si>
  <si>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</si>
  <si>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</si>
  <si>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</si>
  <si>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</si>
  <si>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</si>
  <si>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</si>
  <si>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</si>
  <si>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</si>
  <si>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</si>
  <si>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</si>
  <si>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</si>
  <si>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</si>
  <si>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</si>
  <si>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</si>
  <si>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</si>
  <si>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</si>
  <si>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</si>
  <si>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</si>
  <si>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</si>
  <si>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</si>
  <si>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</si>
  <si>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</si>
  <si>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</si>
  <si>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</si>
  <si>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</si>
  <si>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</si>
  <si>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</si>
  <si>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</si>
  <si>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</si>
  <si>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</si>
  <si>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</si>
  <si>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</si>
  <si>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</si>
  <si>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</si>
  <si>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</si>
  <si>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</si>
  <si>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</si>
  <si>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</si>
  <si>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</si>
  <si>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</si>
  <si>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</si>
  <si>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</si>
  <si>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</si>
  <si>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</si>
  <si>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</si>
  <si>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</si>
  <si>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</si>
  <si>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</si>
  <si>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</si>
  <si>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</si>
  <si>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</si>
  <si>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</si>
  <si>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</si>
  <si>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</si>
  <si>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</si>
  <si>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</si>
  <si>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</si>
  <si>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</si>
  <si>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</si>
  <si>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</si>
  <si>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</si>
  <si>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</si>
  <si>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</si>
  <si>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</si>
  <si>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</si>
  <si>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</si>
  <si>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</si>
  <si>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</si>
  <si>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</si>
  <si>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</si>
  <si>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</si>
  <si>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</si>
  <si>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</si>
  <si>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</si>
  <si>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</si>
  <si>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</si>
  <si>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</si>
  <si>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</si>
  <si>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</si>
  <si>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</si>
  <si>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</si>
  <si>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</si>
  <si>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</si>
  <si>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</si>
  <si>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</si>
  <si>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</si>
  <si>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</si>
  <si>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</si>
  <si>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</si>
  <si>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</si>
  <si>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</si>
  <si>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</si>
  <si>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</si>
  <si>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</si>
  <si>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</si>
  <si>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</si>
  <si>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</si>
  <si>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</si>
  <si>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</si>
  <si>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</si>
  <si>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</si>
  <si>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</si>
  <si>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</si>
  <si>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</si>
  <si>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</si>
  <si>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</si>
  <si>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</si>
  <si>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</si>
  <si>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</si>
  <si>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</si>
  <si>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</si>
  <si>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</si>
  <si>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</si>
  <si>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</si>
  <si>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</si>
  <si>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</si>
  <si>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</si>
  <si>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</si>
  <si>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</si>
  <si>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</si>
  <si>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</si>
  <si>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</si>
  <si>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</si>
  <si>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</si>
  <si>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</si>
  <si>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</si>
  <si>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</si>
  <si>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</si>
  <si>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</si>
  <si>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</si>
  <si>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</si>
  <si>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</si>
  <si>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</si>
  <si>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</si>
  <si>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</si>
  <si>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</si>
  <si>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</si>
  <si>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</si>
  <si>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</si>
  <si>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</si>
  <si>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</si>
  <si>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</si>
  <si>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</si>
  <si>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</si>
  <si>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</si>
  <si>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</si>
  <si>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</si>
  <si>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</si>
  <si>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</si>
  <si>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</si>
  <si>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</si>
  <si>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</si>
  <si>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</si>
  <si>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</si>
  <si>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</si>
  <si>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</si>
  <si>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</si>
  <si>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</si>
  <si>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</si>
  <si>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</si>
  <si>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</si>
  <si>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</si>
  <si>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</si>
  <si>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</si>
  <si>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</si>
  <si>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</si>
  <si>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</si>
  <si>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</si>
  <si>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</si>
  <si>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</si>
  <si>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</si>
  <si>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</si>
  <si>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</si>
  <si>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</si>
  <si>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</si>
  <si>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</si>
  <si>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</si>
  <si>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</si>
  <si>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</si>
  <si>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</si>
  <si>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</si>
  <si>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</si>
  <si>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</si>
  <si>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</si>
  <si>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</si>
  <si>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</si>
  <si>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</si>
  <si>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</si>
  <si>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</si>
  <si>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</si>
  <si>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</si>
  <si>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</si>
  <si>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</si>
  <si>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</si>
  <si>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</si>
  <si>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</si>
  <si>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</si>
  <si>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</si>
  <si>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</si>
  <si>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</si>
  <si>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</si>
  <si>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</si>
  <si>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</si>
  <si>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</si>
  <si>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</si>
  <si>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</si>
  <si>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</si>
  <si>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</si>
  <si>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</si>
  <si>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</si>
  <si>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</si>
  <si>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</si>
  <si>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</si>
  <si>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</si>
  <si>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</si>
  <si>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</si>
  <si>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</si>
  <si>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</si>
  <si>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</si>
  <si>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</si>
  <si>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</si>
  <si>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</si>
  <si>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</si>
  <si>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</si>
  <si>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</si>
  <si>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</si>
  <si>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</si>
  <si>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</si>
  <si>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</si>
  <si>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</si>
  <si>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</si>
  <si>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</si>
  <si>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</si>
  <si>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</si>
  <si>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</si>
  <si>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</si>
  <si>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</si>
  <si>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</si>
  <si>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</si>
  <si>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</si>
  <si>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</si>
  <si>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</si>
  <si>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</si>
  <si>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</si>
  <si>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</si>
  <si>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</si>
  <si>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</si>
  <si>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</si>
  <si>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</si>
  <si>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</si>
  <si>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</si>
  <si>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</si>
  <si>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</si>
  <si>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</si>
  <si>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</si>
  <si>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</si>
  <si>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</si>
  <si>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</si>
  <si>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</si>
  <si>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</si>
  <si>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</si>
  <si>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</si>
  <si>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</si>
  <si>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</si>
  <si>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</si>
  <si>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</si>
  <si>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</si>
  <si>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</si>
  <si>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</si>
  <si>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</si>
  <si>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</si>
  <si>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</si>
  <si>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</si>
  <si>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</si>
  <si>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</si>
  <si>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</si>
  <si>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</si>
  <si>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</si>
  <si>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</si>
  <si>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</si>
  <si>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</si>
  <si>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</si>
  <si>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</si>
  <si>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</si>
  <si>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</si>
  <si>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</si>
  <si>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</si>
  <si>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</si>
  <si>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</si>
  <si>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</si>
  <si>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</si>
  <si>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</si>
  <si>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</si>
  <si>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</si>
  <si>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</si>
  <si>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</si>
  <si>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</si>
  <si>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</si>
  <si>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</si>
  <si>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</si>
  <si>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</si>
  <si>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</si>
  <si>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</si>
  <si>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</si>
  <si>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</si>
  <si>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</si>
  <si>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</si>
  <si>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</si>
  <si>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</si>
  <si>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</si>
  <si>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</si>
  <si>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</si>
  <si>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</si>
  <si>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</si>
  <si>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</si>
  <si>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</si>
  <si>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</si>
  <si>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</si>
  <si>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</si>
  <si>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</si>
  <si>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</si>
  <si>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</si>
  <si>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</si>
  <si>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</si>
  <si>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</si>
  <si>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</si>
  <si>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</si>
  <si>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</si>
  <si>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</si>
  <si>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</si>
  <si>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</si>
  <si>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</si>
  <si>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</si>
  <si>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</si>
  <si>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</si>
  <si>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</si>
  <si>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</si>
  <si>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</si>
  <si>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</si>
  <si>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</si>
  <si>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</si>
  <si>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</si>
  <si>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</si>
  <si>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</si>
  <si>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</si>
  <si>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</si>
  <si>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</si>
  <si>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</si>
  <si>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</si>
  <si>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</si>
  <si>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</si>
  <si>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</si>
  <si>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</si>
  <si>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</si>
  <si>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</si>
  <si>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</si>
  <si>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</si>
  <si>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</si>
  <si>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</si>
  <si>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</si>
  <si>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</si>
  <si>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</si>
  <si>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</si>
  <si>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</si>
  <si>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</si>
  <si>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</si>
  <si>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</si>
  <si>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</si>
  <si>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</si>
  <si>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</si>
  <si>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</si>
  <si>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</si>
  <si>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</si>
  <si>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</si>
  <si>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</si>
  <si>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</si>
  <si>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</si>
  <si>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</si>
  <si>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</si>
  <si>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</si>
  <si>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</si>
  <si>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</si>
  <si>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</si>
  <si>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</si>
  <si>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</si>
  <si>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</si>
  <si>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</si>
  <si>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</si>
  <si>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</si>
  <si>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</si>
  <si>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</si>
  <si>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</si>
  <si>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</si>
  <si>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</si>
  <si>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</si>
  <si>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</si>
  <si>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</si>
  <si>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</si>
  <si>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</si>
  <si>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</si>
  <si>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</si>
  <si>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</si>
  <si>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</si>
  <si>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</si>
  <si>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</si>
  <si>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</si>
  <si>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</si>
  <si>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</si>
  <si>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</si>
  <si>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</si>
  <si>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</si>
  <si>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</si>
  <si>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</si>
  <si>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</si>
  <si>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</si>
  <si>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</si>
  <si>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</si>
  <si>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</si>
  <si>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</si>
  <si>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</si>
  <si>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</si>
  <si>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</si>
  <si>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</si>
  <si>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</si>
  <si>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</si>
  <si>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</si>
  <si>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</si>
  <si>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</si>
  <si>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</si>
  <si>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</si>
  <si>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</si>
  <si>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</si>
  <si>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</si>
  <si>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</si>
  <si>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</si>
  <si>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</si>
  <si>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</si>
  <si>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</si>
  <si>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</si>
  <si>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</si>
  <si>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</si>
  <si>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</si>
  <si>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</si>
  <si>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</si>
  <si>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</si>
  <si>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</si>
  <si>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</si>
  <si>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</si>
  <si>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</si>
  <si>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</si>
  <si>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</si>
  <si>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</si>
  <si>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</si>
  <si>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</si>
  <si>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</si>
  <si>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</si>
  <si>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</si>
  <si>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</si>
  <si>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</si>
  <si>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</si>
  <si>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</si>
  <si>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</si>
  <si>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</si>
  <si>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</si>
  <si>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</si>
  <si>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</si>
  <si>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</si>
  <si>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</si>
  <si>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</si>
  <si>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</si>
  <si>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</si>
  <si>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</si>
  <si>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</si>
  <si>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</si>
  <si>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</si>
  <si>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</si>
  <si>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</si>
  <si>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</si>
  <si>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</si>
  <si>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</si>
  <si>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</si>
  <si>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</si>
  <si>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</si>
  <si>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</si>
  <si>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</si>
  <si>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</si>
  <si>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</si>
  <si>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</si>
  <si>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</si>
  <si>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</si>
  <si>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</si>
  <si>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</si>
  <si>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</si>
  <si>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</si>
  <si>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</si>
  <si>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</si>
  <si>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</si>
  <si>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</si>
  <si>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</si>
  <si>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</si>
  <si>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</si>
  <si>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</si>
  <si>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</si>
  <si>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</si>
  <si>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</si>
  <si>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</si>
  <si>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</si>
  <si>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</si>
  <si>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</si>
  <si>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</si>
  <si>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</si>
  <si>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</si>
  <si>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</si>
  <si>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</si>
  <si>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</si>
  <si>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</si>
  <si>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</si>
  <si>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</si>
  <si>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</si>
  <si>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</si>
  <si>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</si>
  <si>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</si>
  <si>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</si>
  <si>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</si>
  <si>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</si>
  <si>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</si>
  <si>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</si>
  <si>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</si>
  <si>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</si>
  <si>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</si>
  <si>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</si>
  <si>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</si>
  <si>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</si>
  <si>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</si>
  <si>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</si>
  <si>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</si>
  <si>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</si>
  <si>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</si>
  <si>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</si>
  <si>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</si>
  <si>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</si>
  <si>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</si>
  <si>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</si>
  <si>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</si>
  <si>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</si>
  <si>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</si>
  <si>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</si>
  <si>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</si>
  <si>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</si>
  <si>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</si>
  <si>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</si>
  <si>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</si>
  <si>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</si>
  <si>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</si>
  <si>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</si>
  <si>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</si>
  <si>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</si>
  <si>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</si>
  <si>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</si>
  <si>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</si>
  <si>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</si>
  <si>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</si>
  <si>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</si>
  <si>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</si>
  <si>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</si>
  <si>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</si>
  <si>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</si>
  <si>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</si>
  <si>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</si>
  <si>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</si>
  <si>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</si>
  <si>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</si>
  <si>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</si>
  <si>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</si>
  <si>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</si>
  <si>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</si>
  <si>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</si>
  <si>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</si>
  <si>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</si>
  <si>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</si>
  <si>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</si>
  <si>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</si>
  <si>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</si>
  <si>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</si>
  <si>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</si>
  <si>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</si>
  <si>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</si>
  <si>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</si>
  <si>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</si>
  <si>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</si>
  <si>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</si>
  <si>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</si>
  <si>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</si>
  <si>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</si>
  <si>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</si>
  <si>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</si>
  <si>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</si>
  <si>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</si>
  <si>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</si>
  <si>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</si>
  <si>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</si>
  <si>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</si>
  <si>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</si>
  <si>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</si>
  <si>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</si>
  <si>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</si>
  <si>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</si>
  <si>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</si>
  <si>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</si>
  <si>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</si>
  <si>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</si>
  <si>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</si>
  <si>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</si>
  <si>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</si>
  <si>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</si>
  <si>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</si>
  <si>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</si>
  <si>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</si>
  <si>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</si>
  <si>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</si>
  <si>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</si>
  <si>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</si>
  <si>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</si>
  <si>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</si>
  <si>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</si>
  <si>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</si>
  <si>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</si>
  <si>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</si>
  <si>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</si>
  <si>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</si>
  <si>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</si>
  <si>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</si>
  <si>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</si>
  <si>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</si>
  <si>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</si>
  <si>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</si>
  <si>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</si>
  <si>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</si>
  <si>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</si>
  <si>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</si>
  <si>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</si>
  <si>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</si>
  <si>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</si>
  <si>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</si>
  <si>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</si>
  <si>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</si>
  <si>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</si>
  <si>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</si>
  <si>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</si>
  <si>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</si>
  <si>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</si>
  <si>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</si>
  <si>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</si>
  <si>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</si>
  <si>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</si>
  <si>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</si>
  <si>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</si>
  <si>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</si>
  <si>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</si>
  <si>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</si>
  <si>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</si>
  <si>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</si>
  <si>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</si>
  <si>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</si>
  <si>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</si>
  <si>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</si>
  <si>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</si>
  <si>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</si>
  <si>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</si>
  <si>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</si>
  <si>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</si>
  <si>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</si>
  <si>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</si>
  <si>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</si>
  <si>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</si>
  <si>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</si>
  <si>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</si>
  <si>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</si>
  <si>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</si>
  <si>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</si>
  <si>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</si>
  <si>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</si>
  <si>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</si>
  <si>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</si>
  <si>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</si>
  <si>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</si>
  <si>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</si>
  <si>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</si>
  <si>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</si>
  <si>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</si>
  <si>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</si>
  <si>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</si>
  <si>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</si>
  <si>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</si>
  <si>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</si>
  <si>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</si>
  <si>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</si>
  <si>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</si>
  <si>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</si>
  <si>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</si>
  <si>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</si>
  <si>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</si>
  <si>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</si>
  <si>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</si>
  <si>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</si>
  <si>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</si>
  <si>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</si>
  <si>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</si>
  <si>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</si>
  <si>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</si>
  <si>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</si>
  <si>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</si>
  <si>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</si>
  <si>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</si>
  <si>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</si>
  <si>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</si>
  <si>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</si>
  <si>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</si>
  <si>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</si>
  <si>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</si>
  <si>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</si>
  <si>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</si>
  <si>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</si>
  <si>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</si>
  <si>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</si>
  <si>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</si>
  <si>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</si>
  <si>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</si>
  <si>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</si>
  <si>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</si>
  <si>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</si>
  <si>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</si>
  <si>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</si>
  <si>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</si>
  <si>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</si>
  <si>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</si>
  <si>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</si>
  <si>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</si>
  <si>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</si>
  <si>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</si>
  <si>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</si>
  <si>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</si>
  <si>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</si>
  <si>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</si>
  <si>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</si>
  <si>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</si>
  <si>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</si>
  <si>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</si>
  <si>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</si>
  <si>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</si>
  <si>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</si>
  <si>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</si>
  <si>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</si>
  <si>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</si>
  <si>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</si>
  <si>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</si>
  <si>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</si>
  <si>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</si>
  <si>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</si>
  <si>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</si>
  <si>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</si>
  <si>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</si>
  <si>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</si>
  <si>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</si>
  <si>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</si>
  <si>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</si>
  <si>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</si>
  <si>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</si>
  <si>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</si>
  <si>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</si>
  <si>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</si>
  <si>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</si>
  <si>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</si>
  <si>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</si>
  <si>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</si>
  <si>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</si>
  <si>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</si>
  <si>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</si>
  <si>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</si>
  <si>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</si>
  <si>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</si>
  <si>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</si>
  <si>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</si>
  <si>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</si>
  <si>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</si>
  <si>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</si>
  <si>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</si>
  <si>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</si>
  <si>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</si>
  <si>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</si>
  <si>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</si>
  <si>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</si>
  <si>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</si>
  <si>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</si>
  <si>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</si>
  <si>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</si>
  <si>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</si>
  <si>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</si>
  <si>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</si>
  <si>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</si>
  <si>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</si>
  <si>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</si>
  <si>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</si>
  <si>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</si>
  <si>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</si>
  <si>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</si>
  <si>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</si>
  <si>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</si>
  <si>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</si>
  <si>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</si>
  <si>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</si>
  <si>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</si>
  <si>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</si>
  <si>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</si>
  <si>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</si>
  <si>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</si>
  <si>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</si>
  <si>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</si>
  <si>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</si>
  <si>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</si>
  <si>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</si>
  <si>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</si>
  <si>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</si>
  <si>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</si>
  <si>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</si>
  <si>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</si>
  <si>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</si>
  <si>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</si>
  <si>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</si>
  <si>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</si>
  <si>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</si>
  <si>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</si>
  <si>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</si>
  <si>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</si>
  <si>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</si>
  <si>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</si>
  <si>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</si>
  <si>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</si>
  <si>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</si>
  <si>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</si>
  <si>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</si>
  <si>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</si>
  <si>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</si>
  <si>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</si>
  <si>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</si>
  <si>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</si>
  <si>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</si>
  <si>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</si>
  <si>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</si>
  <si>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</si>
  <si>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</si>
  <si>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</si>
  <si>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</si>
  <si>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</si>
  <si>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</si>
  <si>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</si>
  <si>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</si>
  <si>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</si>
  <si>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</si>
  <si>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</si>
  <si>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</si>
  <si>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</si>
  <si>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</si>
  <si>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</si>
  <si>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</si>
  <si>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</si>
  <si>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</si>
  <si>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</si>
  <si>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</si>
  <si>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</si>
  <si>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</si>
  <si>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</si>
  <si>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</si>
  <si>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</si>
  <si>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</si>
  <si>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</si>
  <si>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</si>
  <si>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</si>
  <si>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</si>
  <si>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</si>
  <si>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</si>
  <si>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</si>
  <si>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</si>
  <si>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</si>
  <si>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</si>
  <si>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</si>
  <si>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</si>
  <si>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</si>
  <si>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</si>
  <si>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</si>
  <si>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</si>
  <si>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</si>
  <si>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</si>
  <si>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</si>
  <si>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</si>
  <si>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</si>
  <si>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</si>
  <si>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</si>
  <si>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</si>
  <si>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</si>
  <si>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</si>
  <si>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</si>
  <si>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</si>
  <si>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</si>
  <si>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</si>
  <si>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</si>
  <si>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</si>
  <si>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</si>
  <si>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</si>
  <si>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</si>
  <si>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</si>
  <si>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</si>
  <si>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</si>
  <si>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</si>
  <si>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</si>
  <si>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</si>
  <si>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</si>
  <si>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</si>
  <si>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</si>
  <si>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</si>
  <si>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</si>
  <si>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</si>
  <si>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</si>
  <si>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</si>
  <si>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</si>
  <si>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</si>
  <si>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</si>
  <si>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</si>
  <si>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</si>
  <si>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</si>
  <si>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</si>
  <si>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</si>
  <si>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</si>
  <si>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</si>
  <si>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</si>
  <si>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</si>
  <si>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</si>
  <si>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</si>
  <si>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</si>
  <si>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</si>
  <si>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</si>
  <si>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</si>
  <si>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</si>
  <si>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</si>
  <si>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</si>
  <si>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</si>
  <si>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</si>
  <si>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</si>
  <si>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</si>
  <si>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</si>
  <si>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</si>
  <si>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</si>
  <si>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</si>
  <si>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</si>
  <si>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</si>
  <si>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</si>
  <si>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</si>
  <si>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</si>
  <si>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</si>
  <si>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</si>
  <si>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</si>
  <si>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</si>
  <si>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</si>
  <si>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</si>
  <si>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</si>
  <si>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</si>
  <si>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</si>
  <si>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</si>
  <si>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</si>
  <si>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</si>
  <si>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</si>
  <si>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</si>
  <si>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</si>
  <si>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</si>
  <si>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</si>
  <si>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</si>
  <si>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</si>
  <si>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</si>
  <si>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</si>
  <si>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</si>
  <si>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</si>
  <si>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</si>
  <si>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</si>
  <si>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</si>
  <si>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</si>
  <si>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</si>
  <si>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</si>
  <si>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</si>
  <si>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</si>
  <si>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</si>
  <si>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</si>
  <si>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</si>
  <si>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</si>
  <si>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</si>
  <si>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</si>
  <si>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</si>
  <si>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</si>
  <si>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</si>
  <si>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</si>
  <si>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</si>
  <si>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</si>
  <si>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</si>
  <si>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</si>
  <si>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</si>
  <si>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</si>
  <si>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</si>
  <si>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</si>
  <si>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</si>
  <si>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</si>
  <si>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</si>
  <si>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</si>
  <si>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</si>
  <si>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</si>
  <si>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</si>
  <si>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</si>
  <si>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</si>
  <si>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</si>
  <si>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</si>
  <si>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</si>
  <si>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</si>
  <si>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</si>
  <si>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</si>
  <si>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</si>
  <si>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</si>
  <si>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</si>
  <si>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</si>
  <si>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</si>
  <si>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</si>
  <si>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</si>
  <si>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</si>
  <si>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</si>
  <si>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</si>
  <si>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</si>
  <si>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</si>
  <si>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</si>
  <si>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</si>
  <si>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</si>
  <si>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</si>
  <si>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</si>
  <si>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</si>
  <si>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</si>
  <si>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</si>
  <si>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</si>
  <si>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</si>
  <si>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</si>
  <si>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</si>
  <si>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</si>
  <si>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</si>
  <si>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</si>
  <si>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</si>
  <si>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</si>
  <si>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</si>
  <si>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</si>
  <si>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</si>
  <si>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</si>
  <si>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</si>
  <si>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</si>
  <si>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</si>
  <si>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</si>
  <si>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</si>
  <si>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</si>
  <si>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</si>
  <si>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</si>
  <si>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</si>
  <si>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</si>
  <si>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</si>
  <si>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</si>
  <si>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</si>
  <si>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</si>
  <si>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</si>
  <si>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</si>
  <si>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</si>
  <si>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</si>
  <si>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</si>
  <si>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</si>
  <si>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</si>
  <si>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</si>
  <si>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</si>
  <si>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</si>
  <si>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</si>
  <si>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</si>
  <si>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</si>
  <si>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</si>
  <si>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</si>
  <si>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</si>
  <si>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</si>
  <si>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</si>
  <si>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</si>
  <si>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</si>
  <si>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</si>
  <si>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</si>
  <si>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</si>
  <si>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</si>
  <si>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</si>
  <si>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</si>
  <si>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</si>
  <si>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</si>
  <si>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</si>
  <si>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</si>
  <si>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</si>
  <si>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</si>
  <si>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</si>
  <si>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</si>
  <si>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</si>
  <si>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</si>
  <si>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</si>
  <si>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</si>
  <si>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</si>
  <si>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</si>
  <si>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</si>
  <si>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</si>
  <si>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</si>
  <si>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</si>
  <si>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</si>
  <si>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</si>
  <si>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</si>
  <si>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</si>
  <si>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</si>
  <si>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</si>
  <si>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</si>
  <si>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</si>
  <si>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</si>
  <si>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</si>
  <si>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</si>
  <si>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</si>
  <si>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</si>
  <si>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</si>
  <si>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</si>
  <si>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</si>
  <si>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</si>
  <si>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</si>
  <si>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</si>
  <si>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</si>
  <si>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</si>
  <si>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</si>
  <si>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</si>
  <si>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</si>
  <si>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</si>
  <si>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</si>
  <si>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</si>
  <si>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</si>
  <si>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</si>
  <si>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</si>
  <si>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</si>
  <si>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</si>
  <si>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</si>
  <si>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</si>
  <si>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</si>
  <si>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</si>
  <si>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</si>
  <si>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</si>
  <si>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</si>
  <si>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</si>
  <si>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</si>
  <si>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</si>
  <si>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</si>
  <si>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</si>
  <si>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</si>
  <si>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</si>
  <si>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</si>
  <si>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</si>
  <si>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</si>
  <si>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</si>
  <si>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</si>
  <si>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</si>
  <si>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</si>
  <si>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</si>
  <si>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</si>
  <si>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</si>
  <si>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</si>
  <si>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</si>
  <si>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</si>
  <si>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</si>
  <si>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</si>
  <si>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</si>
  <si>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</si>
  <si>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</si>
  <si>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</si>
  <si>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</si>
  <si>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</si>
  <si>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</si>
  <si>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</si>
  <si>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</si>
  <si>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</si>
  <si>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</si>
  <si>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</si>
  <si>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</si>
  <si>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</si>
  <si>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</si>
  <si>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</si>
  <si>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</si>
  <si>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</si>
  <si>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</si>
  <si>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</si>
  <si>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</si>
  <si>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</si>
  <si>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</si>
  <si>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</si>
  <si>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</si>
  <si>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</si>
  <si>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</si>
  <si>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</si>
  <si>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</si>
  <si>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</si>
  <si>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</si>
  <si>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</si>
  <si>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</si>
  <si>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</si>
  <si>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</si>
  <si>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</si>
  <si>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</si>
  <si>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</si>
  <si>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</si>
  <si>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</si>
  <si>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</si>
  <si>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</si>
  <si>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</si>
  <si>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</si>
  <si>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</si>
  <si>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</si>
  <si>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</si>
  <si>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</si>
  <si>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</si>
  <si>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</si>
  <si>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</si>
  <si>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</si>
  <si>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</si>
  <si>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</si>
  <si>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</si>
  <si>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</si>
  <si>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</si>
  <si>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</si>
  <si>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</si>
  <si>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</si>
  <si>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</si>
  <si>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</si>
  <si>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</si>
  <si>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</si>
  <si>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</si>
  <si>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</si>
  <si>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</si>
  <si>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</si>
  <si>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</si>
  <si>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</si>
  <si>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</si>
  <si>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</si>
  <si>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</si>
  <si>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</si>
  <si>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</si>
  <si>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</si>
  <si>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</si>
  <si>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</si>
  <si>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</si>
  <si>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</si>
  <si>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</si>
  <si>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</si>
  <si>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</si>
  <si>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</si>
  <si>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</si>
  <si>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</si>
  <si>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</si>
  <si>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</si>
  <si>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</si>
  <si>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</si>
  <si>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</si>
  <si>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</si>
  <si>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</si>
  <si>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</si>
  <si>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</si>
  <si>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</si>
  <si>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</si>
  <si>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</si>
  <si>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</si>
  <si>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</si>
  <si>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</si>
  <si>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</si>
  <si>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</si>
  <si>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</si>
  <si>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</si>
  <si>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</si>
  <si>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</si>
  <si>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</si>
  <si>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</si>
  <si>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</si>
  <si>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</si>
  <si>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</si>
  <si>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</si>
  <si>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</si>
  <si>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</si>
  <si>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</si>
  <si>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</si>
  <si>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</si>
  <si>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</si>
  <si>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</si>
  <si>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</si>
  <si>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</si>
  <si>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</si>
  <si>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</si>
  <si>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</si>
  <si>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</si>
  <si>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</si>
  <si>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</si>
  <si>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</si>
  <si>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</si>
  <si>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</si>
  <si>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</si>
  <si>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</si>
  <si>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</si>
  <si>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</si>
  <si>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</si>
  <si>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</si>
  <si>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</si>
  <si>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</si>
  <si>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</si>
  <si>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</si>
  <si>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</si>
  <si>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</si>
  <si>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</si>
  <si>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</si>
  <si>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</si>
  <si>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</si>
  <si>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</si>
  <si>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</si>
  <si>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</si>
  <si>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</si>
  <si>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</si>
  <si>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</si>
  <si>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</si>
  <si>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</si>
  <si>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</si>
  <si>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</si>
  <si>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</si>
  <si>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</si>
  <si>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</si>
  <si>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</si>
  <si>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</si>
  <si>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</si>
  <si>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</si>
  <si>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</si>
  <si>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</si>
  <si>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</si>
  <si>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</si>
  <si>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</si>
  <si>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</si>
  <si>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</si>
  <si>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</si>
  <si>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</si>
  <si>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</si>
  <si>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</si>
  <si>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</si>
  <si>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</si>
  <si>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</si>
  <si>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</si>
  <si>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</si>
  <si>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</si>
  <si>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</si>
  <si>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</si>
  <si>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</si>
  <si>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</si>
  <si>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</si>
  <si>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</si>
  <si>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</si>
  <si>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</si>
  <si>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</si>
  <si>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</si>
  <si>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</si>
  <si>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</si>
  <si>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</si>
  <si>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</si>
  <si>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</si>
  <si>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</si>
  <si>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</si>
  <si>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</si>
  <si>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</si>
  <si>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</si>
  <si>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</si>
  <si>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</si>
  <si>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</si>
  <si>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</si>
  <si>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</si>
  <si>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</si>
  <si>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</si>
  <si>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</si>
  <si>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</si>
  <si>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</si>
  <si>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</si>
  <si>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</si>
  <si>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</si>
  <si>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</si>
  <si>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</si>
  <si>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</si>
  <si>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</si>
  <si>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</si>
  <si>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</si>
  <si>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</si>
  <si>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</si>
  <si>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</si>
  <si>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</si>
  <si>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</si>
  <si>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</si>
  <si>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</si>
  <si>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</si>
  <si>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</si>
  <si>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</si>
  <si>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</si>
  <si>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</si>
  <si>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</si>
  <si>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</si>
  <si>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</si>
  <si>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</si>
  <si>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</si>
  <si>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</si>
  <si>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</si>
  <si>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</si>
  <si>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</si>
  <si>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</si>
  <si>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</si>
  <si>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</si>
  <si>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</si>
  <si>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</si>
  <si>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</si>
  <si>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</si>
  <si>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</si>
  <si>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</si>
  <si>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</si>
  <si>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</si>
  <si>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</si>
  <si>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</si>
  <si>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</si>
  <si>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</si>
  <si>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</si>
  <si>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</si>
  <si>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</si>
  <si>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</si>
  <si>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</si>
  <si>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</si>
  <si>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</si>
  <si>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</si>
  <si>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</si>
  <si>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</si>
  <si>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</si>
  <si>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</si>
  <si>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</si>
  <si>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</si>
  <si>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</si>
  <si>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</si>
  <si>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</si>
  <si>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</si>
  <si>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</si>
  <si>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</si>
  <si>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</si>
  <si>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</si>
  <si>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</si>
  <si>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</si>
  <si>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</si>
  <si>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</si>
  <si>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</si>
  <si>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</si>
  <si>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</si>
  <si>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</si>
  <si>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</si>
  <si>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</si>
  <si>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</si>
  <si>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</si>
  <si>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</si>
  <si>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</si>
  <si>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</si>
  <si>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</si>
  <si>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</si>
  <si>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</si>
  <si>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</si>
  <si>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</si>
  <si>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</si>
  <si>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</si>
  <si>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</si>
  <si>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</si>
  <si>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</si>
  <si>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</si>
  <si>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</si>
  <si>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</si>
  <si>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</si>
  <si>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</si>
  <si>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</si>
  <si>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</si>
  <si>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</si>
  <si>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</si>
  <si>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</si>
  <si>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</si>
  <si>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</si>
  <si>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</si>
  <si>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</si>
  <si>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</si>
  <si>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</si>
  <si>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</si>
  <si>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</si>
  <si>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</si>
  <si>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</si>
  <si>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</si>
  <si>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</si>
  <si>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</si>
  <si>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</si>
  <si>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</si>
  <si>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</si>
  <si>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</si>
  <si>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</si>
  <si>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</si>
  <si>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</si>
  <si>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</si>
  <si>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</si>
  <si>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</si>
  <si>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</si>
  <si>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</si>
  <si>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</si>
  <si>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</si>
  <si>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</si>
  <si>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</si>
  <si>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</si>
  <si>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</si>
  <si>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</si>
  <si>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</si>
  <si>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</si>
  <si>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</si>
  <si>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</si>
  <si>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</si>
  <si>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</si>
  <si>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</si>
  <si>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</si>
  <si>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</si>
  <si>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</si>
  <si>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</si>
  <si>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</si>
  <si>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</si>
  <si>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</si>
  <si>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</si>
  <si>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</si>
  <si>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</si>
  <si>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</si>
  <si>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</si>
  <si>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</si>
  <si>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</si>
  <si>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</si>
  <si>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</si>
  <si>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</si>
  <si>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</si>
  <si>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</si>
  <si>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</si>
  <si>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</si>
  <si>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</si>
  <si>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</si>
  <si>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</si>
  <si>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</si>
  <si>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</si>
  <si>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</si>
  <si>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</si>
  <si>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</si>
  <si>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</si>
  <si>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</si>
  <si>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</si>
  <si>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</si>
  <si>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</si>
  <si>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</si>
  <si>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</si>
  <si>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</si>
  <si>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</si>
  <si>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</si>
  <si>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</si>
  <si>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</si>
  <si>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</si>
  <si>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</si>
  <si>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</si>
  <si>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</si>
  <si>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</si>
  <si>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</si>
  <si>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</si>
  <si>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</si>
  <si>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</si>
  <si>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</si>
  <si>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</si>
  <si>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</si>
  <si>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</si>
  <si>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</si>
  <si>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</si>
  <si>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</si>
  <si>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</si>
  <si>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</si>
  <si>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</si>
  <si>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</si>
  <si>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</si>
  <si>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</si>
  <si>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</si>
  <si>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</si>
  <si>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</si>
  <si>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</si>
  <si>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</si>
  <si>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</si>
  <si>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</si>
  <si>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</si>
  <si>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</si>
  <si>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</si>
  <si>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</si>
  <si>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</si>
  <si>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</si>
  <si>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</si>
  <si>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</si>
  <si>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</si>
  <si>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</si>
  <si>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</si>
  <si>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</si>
  <si>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</si>
  <si>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</si>
  <si>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</si>
  <si>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</si>
  <si>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</si>
  <si>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</si>
  <si>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</si>
  <si>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</si>
  <si>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</si>
  <si>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</si>
  <si>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</si>
  <si>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</si>
  <si>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</si>
  <si>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</si>
  <si>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</si>
  <si>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</si>
  <si>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</si>
  <si>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</si>
  <si>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</si>
  <si>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</si>
  <si>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</si>
  <si>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</si>
  <si>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</si>
  <si>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</si>
  <si>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</si>
  <si>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</si>
  <si>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</si>
  <si>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</si>
  <si>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</si>
  <si>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</si>
  <si>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</si>
  <si>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</si>
  <si>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</si>
  <si>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</si>
  <si>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</si>
  <si>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</si>
  <si>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</si>
  <si>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</si>
  <si>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</si>
  <si>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</si>
  <si>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</si>
  <si>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</si>
  <si>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</si>
  <si>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</si>
  <si>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</si>
  <si>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</si>
  <si>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</si>
  <si>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</si>
  <si>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</si>
  <si>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</si>
  <si>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</si>
  <si>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</si>
  <si>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</si>
  <si>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</si>
  <si>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</si>
  <si>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</si>
  <si>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</si>
  <si>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</si>
  <si>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</si>
  <si>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</si>
  <si>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</si>
  <si>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</si>
  <si>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</si>
  <si>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</si>
  <si>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</si>
  <si>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</si>
  <si>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</si>
  <si>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</si>
  <si>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</si>
  <si>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</si>
  <si>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</si>
  <si>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</si>
  <si>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</si>
  <si>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</si>
  <si>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</si>
  <si>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</si>
  <si>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</si>
  <si>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</si>
  <si>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</si>
  <si>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</si>
  <si>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</si>
  <si>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</si>
  <si>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</si>
  <si>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</si>
  <si>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</si>
  <si>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</si>
  <si>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</si>
  <si>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</si>
  <si>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</si>
  <si>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</si>
  <si>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</si>
  <si>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</si>
  <si>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</si>
  <si>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</si>
  <si>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</si>
  <si>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</si>
  <si>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</si>
  <si>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</si>
  <si>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</si>
  <si>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</si>
  <si>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</si>
  <si>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</si>
  <si>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</si>
  <si>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</si>
  <si>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</si>
  <si>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</si>
  <si>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</si>
  <si>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</si>
  <si>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</si>
  <si>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</si>
  <si>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</si>
  <si>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</si>
  <si>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</si>
  <si>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</si>
  <si>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</si>
  <si>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</si>
  <si>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</si>
  <si>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</si>
  <si>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</si>
  <si>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</si>
  <si>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</si>
  <si>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</si>
  <si>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</si>
  <si>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</si>
  <si>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</si>
  <si>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</si>
  <si>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</si>
  <si>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</si>
  <si>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</si>
  <si>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</si>
  <si>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</si>
  <si>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</si>
  <si>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</si>
  <si>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</si>
  <si>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</si>
  <si>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</si>
  <si>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</si>
  <si>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</si>
  <si>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</si>
  <si>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</si>
  <si>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</si>
  <si>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</si>
  <si>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</si>
  <si>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</si>
  <si>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</si>
  <si>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</si>
  <si>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</si>
  <si>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</si>
  <si>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</si>
  <si>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</si>
  <si>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</si>
  <si>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</si>
  <si>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</si>
  <si>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</si>
  <si>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</si>
  <si>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</si>
  <si>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</si>
  <si>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</si>
  <si>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</si>
  <si>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</si>
  <si>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</si>
  <si>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</si>
  <si>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</si>
  <si>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</si>
  <si>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</si>
  <si>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</si>
  <si>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</si>
  <si>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</si>
  <si>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</si>
  <si>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</si>
  <si>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</si>
  <si>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</si>
  <si>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</si>
  <si>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</si>
  <si>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</si>
  <si>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</si>
  <si>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</si>
  <si>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</si>
  <si>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</si>
  <si>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</si>
  <si>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</si>
  <si>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</si>
  <si>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</si>
  <si>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</si>
  <si>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</si>
  <si>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</si>
  <si>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</si>
  <si>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</si>
  <si>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</si>
  <si>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</si>
  <si>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</si>
  <si>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</si>
  <si>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</si>
  <si>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</si>
  <si>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</si>
  <si>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</si>
  <si>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</si>
  <si>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</si>
  <si>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</si>
  <si>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</si>
  <si>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</si>
  <si>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</si>
  <si>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</si>
  <si>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</si>
  <si>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</si>
  <si>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</si>
  <si>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</si>
  <si>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</si>
  <si>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</si>
  <si>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</si>
  <si>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</si>
  <si>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</si>
  <si>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</si>
  <si>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</si>
  <si>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</si>
  <si>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</si>
  <si>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</si>
  <si>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</si>
  <si>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</si>
  <si>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</si>
  <si>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</si>
  <si>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</si>
  <si>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</si>
  <si>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</si>
  <si>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</si>
  <si>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</si>
  <si>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</si>
  <si>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</si>
  <si>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</si>
  <si>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</si>
  <si>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</si>
  <si>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</si>
  <si>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</si>
  <si>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</si>
  <si>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</si>
  <si>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</si>
  <si>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</si>
  <si>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</si>
  <si>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</si>
  <si>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</si>
  <si>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</si>
  <si>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</si>
  <si>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</si>
  <si>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</si>
  <si>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</si>
  <si>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</si>
  <si>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</si>
  <si>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</si>
  <si>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</si>
  <si>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</si>
  <si>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</si>
  <si>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</si>
  <si>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</si>
  <si>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</si>
  <si>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</si>
  <si>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</si>
  <si>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</si>
  <si>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</si>
  <si>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</si>
  <si>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</si>
  <si>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</si>
  <si>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</si>
  <si>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</si>
  <si>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</si>
  <si>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</si>
  <si>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</si>
  <si>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</si>
  <si>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</si>
  <si>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</si>
  <si>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</si>
  <si>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</si>
  <si>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</si>
  <si>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</si>
  <si>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</si>
  <si>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</si>
  <si>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</si>
  <si>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</si>
  <si>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</si>
  <si>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</si>
  <si>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</si>
  <si>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</si>
  <si>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</si>
  <si>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</si>
  <si>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</si>
  <si>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</si>
  <si>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</si>
  <si>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</si>
  <si>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</si>
  <si>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</si>
  <si>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</si>
  <si>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</si>
  <si>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</si>
  <si>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</si>
  <si>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</si>
  <si>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</si>
  <si>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</si>
  <si>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</si>
  <si>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</si>
  <si>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</si>
  <si>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</si>
  <si>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</si>
  <si>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</si>
  <si>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</si>
  <si>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</si>
  <si>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</si>
  <si>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</si>
  <si>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</si>
  <si>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</si>
  <si>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</si>
  <si>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</si>
  <si>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</si>
  <si>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</si>
  <si>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</si>
  <si>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</si>
  <si>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</si>
  <si>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</si>
  <si>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</si>
  <si>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</si>
  <si>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</si>
  <si>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</si>
  <si>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</si>
  <si>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</si>
  <si>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</si>
  <si>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</si>
  <si>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</si>
  <si>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</si>
  <si>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</si>
  <si>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</si>
  <si>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</si>
  <si>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</si>
  <si>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</si>
  <si>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</si>
  <si>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</si>
  <si>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</si>
  <si>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</si>
  <si>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</si>
  <si>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</si>
  <si>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</si>
  <si>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</si>
  <si>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</si>
  <si>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</si>
  <si>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</si>
  <si>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</si>
  <si>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</si>
  <si>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</si>
  <si>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</si>
  <si>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</si>
  <si>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</si>
  <si>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</si>
  <si>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</si>
  <si>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</si>
  <si>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</si>
  <si>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</si>
  <si>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</si>
  <si>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</si>
  <si>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</si>
  <si>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</si>
  <si>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</si>
  <si>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</si>
  <si>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</si>
  <si>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</si>
  <si>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</si>
  <si>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</si>
  <si>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</si>
  <si>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</si>
  <si>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</si>
  <si>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</si>
  <si>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</si>
  <si>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</si>
  <si>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</si>
  <si>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</si>
  <si>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</si>
  <si>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</si>
  <si>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</si>
  <si>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</si>
  <si>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</si>
  <si>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</si>
  <si>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</si>
  <si>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</si>
  <si>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</si>
  <si>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</si>
  <si>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</si>
  <si>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</si>
  <si>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</si>
  <si>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</si>
  <si>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</si>
  <si>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</si>
  <si>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</si>
  <si>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</si>
  <si>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</si>
  <si>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</si>
  <si>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</si>
  <si>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</si>
  <si>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</si>
  <si>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</si>
  <si>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</si>
  <si>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</si>
  <si>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</si>
  <si>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</si>
  <si>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</si>
  <si>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</si>
  <si>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</si>
  <si>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</si>
  <si>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</si>
  <si>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</si>
  <si>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</si>
  <si>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</si>
  <si>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</si>
  <si>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</si>
  <si>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</si>
  <si>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</si>
  <si>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</si>
  <si>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</si>
  <si>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</si>
  <si>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</si>
  <si>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</si>
  <si>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</si>
  <si>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</si>
  <si>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</si>
  <si>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</si>
  <si>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</si>
  <si>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</si>
  <si>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</si>
  <si>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</si>
  <si>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</si>
  <si>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</si>
  <si>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</si>
  <si>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</si>
  <si>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</si>
  <si>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</si>
  <si>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</si>
  <si>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</si>
  <si>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</si>
  <si>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</si>
  <si>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</si>
  <si>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</si>
  <si>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</si>
  <si>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</si>
  <si>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</si>
  <si>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</si>
  <si>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</si>
  <si>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</si>
  <si>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</si>
  <si>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</si>
  <si>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</si>
  <si>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</si>
  <si>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</si>
  <si>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</si>
  <si>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</si>
  <si>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</si>
  <si>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</si>
  <si>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</si>
  <si>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</si>
  <si>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</si>
  <si>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</si>
  <si>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</si>
  <si>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</si>
  <si>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</si>
  <si>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</si>
  <si>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</si>
  <si>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</si>
  <si>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</si>
  <si>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</si>
  <si>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</si>
  <si>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</si>
  <si>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</si>
  <si>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</si>
  <si>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</si>
  <si>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</si>
  <si>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</si>
  <si>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</si>
  <si>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</si>
  <si>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</si>
  <si>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</si>
  <si>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</si>
  <si>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</si>
  <si>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</si>
  <si>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</si>
  <si>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</si>
  <si>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</si>
  <si>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</si>
  <si>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</si>
  <si>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</si>
  <si>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</si>
  <si>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</si>
  <si>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</si>
  <si>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</si>
  <si>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</si>
  <si>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</si>
  <si>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</si>
  <si>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</si>
  <si>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</si>
  <si>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</si>
  <si>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</si>
  <si>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</si>
  <si>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</si>
  <si>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</si>
  <si>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</si>
  <si>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</si>
  <si>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</si>
  <si>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</si>
  <si>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</si>
  <si>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</si>
  <si>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</si>
  <si>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</si>
  <si>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</si>
  <si>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</si>
  <si>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</si>
  <si>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</si>
  <si>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</si>
  <si>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</si>
  <si>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</si>
  <si>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</si>
  <si>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</si>
  <si>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</si>
  <si>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</si>
  <si>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</si>
  <si>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</si>
  <si>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</si>
  <si>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</si>
  <si>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</si>
  <si>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</si>
  <si>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</si>
  <si>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</si>
  <si>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</si>
  <si>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</si>
  <si>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</si>
  <si>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</si>
  <si>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</si>
  <si>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</si>
  <si>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</si>
  <si>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</si>
  <si>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</si>
  <si>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</si>
  <si>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</si>
  <si>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</si>
  <si>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</si>
  <si>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</si>
  <si>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</si>
  <si>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</si>
  <si>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</si>
  <si>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</si>
  <si>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</si>
  <si>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</si>
  <si>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</si>
  <si>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</si>
  <si>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</si>
  <si>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</si>
  <si>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</si>
  <si>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</si>
  <si>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</si>
  <si>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</si>
  <si>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</si>
  <si>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</si>
  <si>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</si>
  <si>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</si>
  <si>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</si>
  <si>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</si>
  <si>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</si>
  <si>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</si>
  <si>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</si>
  <si>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</si>
  <si>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</si>
  <si>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</si>
  <si>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</si>
  <si>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</si>
  <si>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</si>
  <si>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</si>
  <si>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</si>
  <si>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</si>
  <si>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</si>
  <si>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</si>
  <si>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</si>
  <si>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</si>
  <si>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</si>
  <si>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</si>
  <si>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</si>
  <si>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</si>
  <si>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</si>
  <si>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</si>
  <si>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</si>
  <si>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</si>
  <si>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</si>
  <si>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</si>
  <si>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</si>
  <si>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</si>
  <si>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</si>
  <si>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</si>
  <si>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</si>
  <si>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</si>
  <si>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</si>
  <si>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</si>
  <si>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</si>
  <si>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</si>
  <si>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</si>
  <si>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</si>
  <si>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</si>
  <si>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</si>
  <si>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</si>
  <si>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</si>
  <si>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</si>
  <si>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</si>
  <si>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</si>
  <si>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</si>
  <si>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</si>
  <si>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</si>
  <si>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</si>
  <si>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</si>
  <si>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</si>
  <si>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</si>
  <si>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</si>
  <si>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</si>
  <si>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</si>
  <si>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</si>
  <si>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</si>
  <si>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</si>
  <si>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</si>
  <si>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</si>
  <si>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</si>
  <si>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</si>
  <si>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</si>
  <si>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</si>
  <si>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</si>
  <si>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</si>
  <si>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</si>
  <si>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</si>
  <si>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</si>
  <si>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</si>
  <si>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</si>
  <si>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</si>
  <si>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</si>
  <si>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</si>
  <si>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</si>
  <si>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</si>
  <si>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</si>
  <si>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</si>
  <si>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</si>
  <si>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</si>
  <si>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</si>
  <si>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</si>
  <si>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</si>
  <si>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</si>
  <si>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</si>
  <si>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</si>
  <si>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</si>
  <si>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</si>
  <si>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</si>
  <si>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</si>
  <si>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</si>
  <si>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</si>
  <si>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</si>
  <si>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</si>
  <si>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</si>
  <si>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</si>
  <si>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</si>
  <si>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</si>
  <si>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</si>
  <si>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</si>
  <si>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</si>
  <si>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</si>
  <si>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</si>
  <si>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</si>
  <si>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</si>
  <si>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</si>
  <si>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</si>
  <si>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</si>
  <si>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</si>
  <si>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</si>
  <si>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</si>
  <si>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</si>
  <si>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</si>
  <si>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</si>
  <si>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</si>
  <si>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</si>
  <si>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</si>
  <si>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</si>
  <si>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</si>
  <si>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</si>
  <si>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</si>
  <si>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</si>
  <si>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</si>
  <si>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</si>
  <si>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</si>
  <si>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</si>
  <si>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</si>
  <si>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</si>
  <si>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</si>
  <si>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</si>
  <si>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</si>
  <si>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</si>
  <si>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</si>
  <si>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</si>
  <si>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</si>
  <si>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</si>
  <si>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</si>
  <si>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</si>
  <si>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</si>
  <si>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</si>
  <si>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</si>
  <si>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</si>
  <si>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</si>
  <si>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</si>
  <si>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</si>
  <si>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</si>
  <si>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</si>
  <si>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</si>
  <si>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</si>
  <si>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</si>
  <si>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</si>
  <si>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</si>
  <si>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</si>
  <si>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</si>
  <si>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</si>
  <si>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</si>
  <si>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</si>
  <si>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</si>
  <si>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</si>
  <si>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</si>
  <si>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</si>
  <si>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</si>
  <si>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</si>
  <si>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</si>
  <si>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</si>
  <si>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</si>
  <si>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</si>
  <si>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</si>
  <si>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</si>
  <si>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</si>
  <si>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</si>
  <si>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</si>
  <si>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</si>
  <si>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</si>
  <si>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</si>
  <si>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</si>
  <si>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</si>
  <si>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</si>
  <si>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</si>
  <si>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</si>
  <si>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</si>
  <si>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</si>
  <si>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</si>
  <si>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</si>
  <si>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</si>
  <si>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</si>
  <si>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</si>
  <si>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</si>
  <si>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</si>
  <si>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</si>
  <si>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</si>
  <si>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</si>
  <si>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</si>
  <si>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</si>
  <si>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</si>
  <si>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</si>
  <si>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</si>
  <si>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</si>
  <si>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</si>
  <si>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</si>
  <si>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</si>
  <si>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</si>
  <si>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</si>
  <si>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</si>
  <si>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</si>
  <si>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</si>
  <si>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</si>
  <si>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</si>
  <si>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</si>
  <si>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</si>
  <si>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</si>
  <si>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</si>
  <si>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</si>
  <si>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</si>
  <si>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</si>
  <si>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</si>
  <si>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</si>
  <si>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</si>
  <si>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</si>
  <si>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</si>
  <si>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</si>
  <si>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</si>
  <si>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</si>
  <si>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</si>
  <si>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</si>
  <si>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</si>
  <si>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</si>
  <si>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</si>
  <si>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</si>
  <si>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</si>
  <si>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</si>
  <si>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</si>
  <si>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</si>
  <si>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</si>
  <si>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</si>
  <si>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</si>
  <si>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</si>
  <si>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</si>
  <si>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</si>
  <si>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</si>
  <si>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</si>
  <si>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</si>
  <si>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</si>
  <si>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</si>
  <si>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</si>
  <si>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</si>
  <si>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</si>
  <si>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</si>
  <si>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</si>
  <si>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</si>
  <si>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</si>
  <si>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</si>
  <si>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</si>
  <si>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</si>
  <si>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</si>
  <si>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</si>
  <si>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</si>
  <si>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</si>
  <si>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</si>
  <si>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</si>
  <si>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</si>
  <si>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</si>
  <si>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</si>
  <si>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</si>
  <si>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</si>
  <si>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</si>
  <si>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</si>
  <si>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</si>
  <si>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</si>
  <si>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</si>
  <si>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</si>
  <si>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</si>
  <si>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</si>
  <si>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</si>
  <si>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</si>
  <si>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</si>
  <si>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</si>
  <si>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</si>
  <si>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</si>
  <si>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</si>
  <si>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</si>
  <si>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</si>
  <si>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</si>
  <si>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</si>
  <si>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</si>
  <si>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</si>
  <si>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</si>
  <si>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</si>
  <si>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</si>
  <si>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</si>
  <si>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</si>
  <si>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</si>
  <si>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</si>
  <si>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</si>
  <si>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</si>
  <si>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</si>
  <si>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</si>
  <si>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</si>
  <si>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</si>
  <si>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</si>
  <si>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</si>
  <si>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</si>
  <si>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</si>
  <si>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</si>
  <si>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</si>
  <si>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</si>
  <si>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</si>
  <si>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</si>
  <si>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</si>
  <si>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</si>
  <si>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</si>
  <si>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</si>
  <si>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</si>
  <si>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</si>
  <si>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</si>
  <si>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</si>
  <si>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</si>
  <si>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</si>
  <si>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</si>
  <si>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</si>
  <si>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</si>
  <si>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</si>
  <si>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</si>
  <si>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</si>
  <si>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</si>
  <si>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</si>
  <si>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</si>
  <si>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</si>
  <si>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</si>
  <si>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</si>
  <si>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</si>
  <si>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</si>
  <si>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</si>
  <si>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</si>
  <si>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</si>
  <si>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</si>
  <si>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</si>
  <si>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</si>
  <si>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</si>
  <si>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</si>
  <si>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</si>
  <si>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</si>
  <si>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</si>
  <si>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</si>
  <si>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</si>
  <si>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</si>
  <si>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</si>
  <si>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</si>
  <si>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</si>
  <si>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</si>
  <si>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</si>
  <si>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</si>
  <si>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</si>
  <si>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</si>
  <si>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</si>
  <si>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</si>
  <si>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</si>
  <si>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</si>
  <si>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</si>
  <si>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</si>
  <si>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</si>
  <si>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</si>
  <si>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</si>
  <si>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</si>
  <si>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</si>
  <si>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</si>
  <si>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</si>
  <si>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</si>
  <si>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</si>
  <si>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</si>
  <si>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</si>
  <si>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</si>
  <si>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</si>
  <si>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</si>
  <si>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</si>
  <si>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</si>
  <si>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</si>
  <si>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</si>
  <si>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</si>
  <si>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</si>
  <si>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</si>
  <si>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</si>
  <si>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</si>
  <si>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</si>
  <si>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</si>
  <si>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</si>
  <si>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</si>
  <si>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</si>
  <si>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</si>
  <si>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</si>
  <si>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</si>
  <si>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</si>
  <si>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</si>
  <si>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</si>
  <si>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</si>
  <si>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</si>
  <si>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</si>
  <si>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</si>
  <si>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</si>
  <si>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</si>
  <si>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</si>
  <si>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</si>
  <si>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</si>
  <si>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</si>
  <si>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</si>
  <si>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</si>
  <si>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</si>
  <si>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</si>
  <si>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</si>
  <si>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</si>
  <si>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</si>
  <si>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</si>
  <si>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</si>
  <si>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</si>
  <si>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</si>
  <si>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</si>
  <si>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</si>
  <si>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</si>
  <si>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</si>
  <si>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</si>
  <si>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</si>
  <si>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</si>
  <si>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</si>
  <si>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</si>
  <si>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</si>
  <si>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</si>
  <si>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</si>
  <si>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</si>
  <si>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</si>
  <si>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</si>
  <si>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</si>
  <si>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</si>
  <si>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</si>
  <si>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</si>
  <si>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</si>
  <si>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</si>
  <si>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</si>
  <si>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</si>
  <si>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</si>
  <si>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</si>
  <si>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</si>
  <si>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</si>
  <si>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</si>
  <si>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</si>
  <si>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</si>
  <si>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</si>
  <si>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</si>
  <si>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</si>
  <si>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</si>
  <si>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</si>
  <si>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</si>
  <si>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</si>
  <si>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</si>
  <si>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</si>
  <si>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</si>
  <si>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</si>
  <si>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</si>
  <si>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</si>
  <si>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</si>
  <si>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</si>
  <si>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</si>
  <si>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</si>
  <si>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</si>
  <si>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</si>
  <si>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</si>
  <si>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</si>
  <si>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</si>
  <si>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</si>
  <si>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</si>
  <si>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</si>
  <si>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</si>
  <si>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</si>
  <si>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</si>
  <si>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</si>
  <si>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</si>
  <si>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</si>
  <si>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</si>
  <si>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</si>
  <si>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</si>
  <si>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</si>
  <si>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</si>
  <si>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</si>
  <si>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</si>
  <si>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</si>
  <si>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</si>
  <si>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</si>
  <si>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</si>
  <si>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</si>
  <si>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</si>
  <si>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</si>
  <si>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</si>
  <si>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</si>
  <si>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</si>
  <si>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</si>
  <si>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</si>
  <si>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</si>
  <si>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</si>
  <si>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</si>
  <si>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</si>
  <si>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</si>
  <si>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</si>
  <si>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</si>
  <si>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</si>
  <si>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</si>
  <si>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</si>
  <si>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</si>
  <si>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</si>
  <si>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</si>
  <si>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</si>
  <si>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</si>
  <si>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</si>
  <si>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</si>
  <si>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</si>
  <si>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</si>
  <si>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</si>
  <si>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</si>
  <si>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</si>
  <si>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</si>
  <si>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</si>
  <si>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</si>
  <si>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</si>
  <si>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</si>
  <si>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</si>
  <si>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</si>
  <si>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</si>
  <si>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</si>
  <si>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</si>
  <si>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</si>
  <si>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</si>
  <si>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</si>
  <si>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</si>
  <si>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</si>
  <si>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</si>
  <si>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</si>
  <si>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</si>
  <si>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</si>
  <si>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</si>
  <si>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</si>
  <si>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</si>
  <si>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</si>
  <si>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</si>
  <si>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</si>
  <si>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</si>
  <si>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</si>
  <si>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</si>
  <si>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</si>
  <si>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</si>
  <si>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</si>
  <si>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</si>
  <si>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</si>
  <si>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</si>
  <si>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</si>
  <si>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</si>
  <si>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</si>
  <si>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</si>
  <si>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</si>
  <si>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</si>
  <si>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</si>
  <si>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</si>
  <si>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</si>
  <si>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</si>
  <si>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</si>
  <si>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</si>
  <si>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</si>
  <si>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</si>
  <si>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</si>
  <si>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</si>
  <si>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</si>
  <si>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</si>
  <si>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</si>
  <si>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</si>
  <si>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</si>
  <si>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</si>
  <si>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</si>
  <si>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</si>
  <si>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</si>
  <si>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</si>
  <si>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</si>
  <si>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</si>
  <si>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</si>
  <si>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</si>
  <si>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</si>
  <si>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</si>
  <si>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</si>
  <si>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</si>
  <si>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</si>
  <si>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</si>
  <si>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</si>
  <si>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</si>
  <si>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</si>
  <si>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</si>
  <si>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</si>
  <si>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</si>
  <si>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</si>
  <si>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</si>
  <si>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</si>
  <si>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</si>
  <si>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</si>
  <si>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</si>
  <si>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</si>
  <si>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</si>
  <si>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</si>
  <si>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</si>
  <si>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</si>
  <si>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</si>
  <si>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</si>
  <si>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</si>
  <si>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</si>
  <si>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</si>
  <si>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</si>
  <si>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</si>
  <si>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</si>
  <si>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</si>
  <si>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</si>
  <si>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</si>
  <si>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</si>
  <si>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</si>
  <si>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</si>
  <si>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</si>
  <si>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</si>
  <si>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</si>
  <si>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</si>
  <si>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</si>
  <si>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</si>
  <si>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</si>
  <si>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</si>
  <si>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</si>
  <si>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</si>
  <si>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</si>
  <si>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</si>
  <si>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</si>
  <si>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</si>
  <si>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</si>
  <si>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</si>
  <si>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</si>
  <si>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</si>
  <si>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</si>
  <si>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</si>
  <si>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</si>
  <si>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</si>
  <si>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</si>
  <si>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</si>
  <si>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</si>
  <si>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</si>
  <si>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</si>
  <si>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</si>
  <si>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</si>
  <si>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</si>
  <si>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</si>
  <si>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</si>
  <si>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</si>
  <si>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</si>
  <si>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</si>
  <si>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</si>
  <si>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</si>
  <si>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</si>
  <si>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</si>
  <si>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</si>
  <si>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</si>
  <si>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</si>
  <si>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</si>
  <si>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</si>
  <si>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</si>
  <si>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</si>
  <si>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</si>
  <si>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</si>
  <si>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</si>
  <si>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</si>
  <si>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</si>
  <si>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</si>
  <si>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</si>
  <si>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</si>
  <si>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</si>
  <si>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</si>
  <si>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</si>
  <si>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</si>
  <si>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</si>
  <si>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</si>
  <si>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</si>
  <si>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</si>
  <si>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</si>
  <si>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</si>
  <si>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</si>
  <si>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</si>
  <si>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</si>
  <si>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</si>
  <si>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</si>
  <si>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</si>
  <si>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</si>
  <si>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</si>
  <si>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</si>
  <si>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</si>
  <si>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</si>
  <si>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</si>
  <si>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</si>
  <si>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</si>
  <si>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</si>
  <si>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</si>
  <si>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</si>
  <si>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</si>
  <si>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</si>
  <si>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</si>
  <si>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</si>
  <si>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</si>
  <si>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</si>
  <si>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</si>
  <si>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</si>
  <si>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</si>
  <si>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</si>
  <si>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</si>
  <si>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</si>
  <si>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</si>
  <si>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</si>
  <si>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</si>
  <si>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</si>
  <si>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</si>
  <si>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</si>
  <si>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</si>
  <si>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</si>
  <si>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</si>
  <si>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</si>
  <si>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</si>
  <si>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</si>
  <si>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</si>
  <si>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</si>
  <si>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</si>
  <si>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</si>
  <si>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</si>
  <si>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</si>
  <si>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</si>
  <si>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</si>
  <si>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</si>
  <si>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</si>
  <si>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</si>
  <si>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</si>
  <si>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</si>
  <si>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</si>
  <si>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</si>
  <si>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</si>
  <si>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</si>
  <si>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</si>
  <si>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</si>
  <si>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</si>
  <si>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</si>
  <si>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</si>
  <si>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</si>
  <si>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</si>
  <si>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</si>
  <si>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</si>
  <si>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</si>
  <si>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</si>
  <si>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</si>
  <si>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</si>
  <si>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</si>
  <si>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</si>
  <si>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</si>
  <si>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</si>
  <si>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</si>
  <si>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</si>
  <si>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</si>
  <si>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</si>
  <si>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</si>
  <si>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</si>
  <si>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</si>
  <si>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</si>
  <si>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</si>
  <si>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</si>
  <si>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</si>
  <si>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</si>
  <si>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</si>
  <si>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</si>
  <si>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</si>
  <si>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</si>
  <si>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</si>
  <si>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</si>
  <si>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</si>
  <si>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</si>
  <si>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</si>
  <si>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</si>
  <si>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</si>
  <si>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</si>
  <si>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</si>
  <si>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</si>
  <si>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</si>
  <si>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</si>
  <si>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</si>
  <si>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</si>
  <si>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</si>
  <si>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</si>
  <si>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</si>
  <si>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</si>
  <si>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</si>
  <si>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</si>
  <si>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</si>
  <si>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</si>
  <si>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</si>
  <si>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</si>
  <si>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</si>
  <si>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</si>
  <si>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</si>
  <si>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</si>
  <si>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</si>
  <si>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</si>
  <si>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</si>
  <si>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</si>
  <si>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</si>
  <si>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</si>
  <si>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</si>
  <si>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</si>
  <si>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</si>
  <si>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</si>
  <si>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</si>
  <si>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</si>
  <si>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</si>
  <si>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</si>
  <si>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</si>
  <si>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</si>
  <si>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</si>
  <si>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</si>
  <si>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</si>
  <si>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</si>
  <si>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</si>
  <si>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</si>
  <si>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</si>
  <si>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</si>
  <si>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</si>
  <si>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</si>
  <si>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</si>
  <si>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</si>
  <si>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</si>
  <si>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</si>
  <si>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</si>
  <si>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</si>
  <si>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</si>
  <si>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</si>
  <si>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</si>
  <si>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</si>
  <si>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</si>
  <si>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</si>
  <si>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</si>
  <si>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</si>
  <si>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</si>
  <si>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</si>
  <si>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</si>
  <si>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</si>
  <si>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</si>
  <si>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</si>
  <si>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</si>
  <si>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</si>
  <si>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</si>
  <si>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</si>
  <si>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</si>
  <si>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</si>
  <si>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</si>
  <si>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</si>
  <si>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</si>
  <si>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</si>
  <si>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</si>
  <si>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</si>
  <si>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</si>
  <si>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</si>
  <si>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</si>
  <si>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</si>
  <si>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</si>
  <si>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</si>
  <si>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</si>
  <si>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</si>
  <si>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</si>
  <si>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</si>
  <si>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</si>
  <si>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</si>
  <si>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</si>
  <si>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</si>
  <si>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</si>
  <si>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</si>
  <si>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</si>
  <si>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</si>
  <si>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</si>
  <si>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</si>
  <si>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</si>
  <si>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</si>
  <si>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</si>
  <si>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</si>
  <si>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</si>
  <si>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</si>
  <si>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</si>
  <si>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</si>
  <si>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</si>
  <si>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</si>
  <si>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</si>
  <si>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</si>
  <si>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</si>
  <si>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</si>
  <si>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</si>
  <si>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</si>
  <si>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</si>
  <si>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</si>
  <si>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</si>
  <si>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</si>
  <si>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</si>
  <si>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</si>
  <si>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</si>
  <si>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</si>
  <si>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</si>
  <si>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</si>
  <si>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</si>
  <si>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</si>
  <si>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</si>
  <si>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</si>
  <si>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</si>
  <si>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</si>
  <si>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</si>
  <si>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</si>
  <si>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</si>
  <si>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</si>
  <si>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</si>
  <si>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</si>
  <si>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</si>
  <si>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</si>
  <si>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</si>
  <si>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</si>
  <si>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</si>
  <si>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</si>
  <si>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</si>
  <si>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</si>
  <si>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</si>
  <si>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</si>
  <si>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</si>
  <si>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</si>
  <si>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</si>
  <si>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</si>
  <si>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</si>
  <si>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</si>
  <si>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</si>
  <si>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</si>
  <si>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</si>
  <si>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</si>
  <si>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</si>
  <si>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</si>
  <si>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</si>
  <si>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</si>
  <si>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</si>
  <si>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</si>
  <si>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</si>
  <si>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</si>
  <si>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</si>
  <si>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</si>
  <si>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</si>
  <si>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</si>
  <si>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</si>
  <si>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</si>
  <si>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</si>
  <si>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</si>
  <si>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</si>
  <si>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</si>
  <si>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</si>
  <si>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</si>
  <si>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</si>
  <si>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</si>
  <si>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</si>
  <si>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</si>
  <si>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</si>
  <si>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</si>
  <si>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</si>
  <si>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</si>
  <si>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</si>
  <si>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</si>
  <si>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</si>
  <si>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</si>
  <si>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</si>
  <si>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</si>
  <si>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</si>
  <si>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</si>
  <si>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</si>
  <si>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</si>
  <si>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</si>
  <si>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</si>
  <si>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</si>
  <si>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</si>
  <si>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</si>
  <si>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</si>
  <si>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</si>
  <si>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</si>
  <si>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</si>
  <si>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</si>
  <si>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</si>
  <si>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</si>
  <si>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</si>
  <si>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</si>
  <si>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</si>
  <si>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</si>
  <si>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</si>
  <si>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</si>
  <si>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</si>
  <si>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</si>
  <si>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</si>
  <si>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</si>
  <si>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</si>
  <si>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</si>
  <si>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</si>
  <si>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</si>
  <si>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</si>
  <si>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</si>
  <si>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</si>
  <si>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</si>
  <si>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</si>
  <si>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</si>
  <si>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</si>
  <si>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</si>
  <si>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</si>
  <si>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</si>
  <si>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</si>
  <si>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</si>
  <si>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</si>
  <si>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</si>
  <si>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</si>
  <si>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</si>
  <si>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</si>
  <si>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</si>
  <si>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</si>
  <si>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</si>
  <si>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</si>
  <si>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</si>
  <si>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</si>
  <si>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</si>
  <si>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</si>
  <si>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</si>
  <si>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</si>
  <si>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</si>
  <si>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</si>
  <si>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</si>
  <si>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</si>
  <si>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</si>
  <si>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</si>
  <si>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</si>
  <si>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</si>
  <si>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</si>
  <si>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</si>
  <si>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</si>
  <si>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</si>
  <si>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</si>
  <si>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</si>
  <si>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</si>
  <si>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</si>
  <si>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</si>
  <si>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</si>
  <si>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</si>
  <si>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</si>
  <si>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</si>
  <si>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</si>
  <si>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</si>
  <si>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</si>
  <si>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</si>
  <si>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</si>
  <si>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</si>
  <si>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</si>
  <si>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</si>
  <si>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</si>
  <si>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</si>
  <si>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</si>
  <si>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</si>
  <si>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</si>
  <si>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</si>
  <si>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</si>
  <si>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</si>
  <si>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</si>
  <si>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</si>
  <si>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</si>
  <si>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</si>
  <si>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</si>
  <si>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</si>
  <si>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</si>
  <si>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</si>
  <si>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</si>
  <si>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</si>
  <si>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</si>
  <si>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</si>
  <si>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</si>
  <si>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</si>
  <si>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</si>
  <si>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</si>
  <si>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</si>
  <si>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</si>
  <si>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</si>
  <si>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</si>
  <si>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</si>
  <si>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</si>
  <si>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</si>
  <si>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</si>
  <si>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</si>
  <si>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</si>
  <si>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</si>
  <si>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</si>
  <si>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</si>
  <si>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</si>
  <si>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</si>
  <si>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</si>
  <si>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</si>
  <si>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</si>
  <si>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</si>
  <si>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</si>
  <si>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</si>
  <si>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</si>
  <si>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</si>
  <si>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</si>
  <si>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</si>
  <si>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</si>
  <si>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</si>
  <si>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</si>
  <si>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</si>
  <si>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</si>
  <si>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</si>
  <si>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</si>
  <si>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</si>
  <si>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</si>
  <si>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</si>
  <si>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</si>
  <si>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</si>
  <si>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</si>
  <si>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</si>
  <si>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</si>
  <si>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</si>
  <si>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</si>
  <si>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</si>
  <si>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</si>
  <si>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</si>
  <si>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</si>
  <si>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</si>
  <si>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</si>
  <si>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</si>
  <si>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</si>
  <si>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</si>
  <si>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</si>
  <si>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</si>
  <si>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</si>
  <si>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</si>
  <si>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</si>
  <si>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</si>
  <si>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</si>
  <si>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</si>
  <si>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</si>
  <si>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</si>
  <si>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</si>
  <si>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</si>
  <si>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</si>
  <si>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</si>
  <si>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</si>
  <si>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</si>
  <si>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</si>
  <si>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</si>
  <si>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</si>
  <si>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</si>
  <si>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</si>
  <si>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</si>
  <si>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</si>
  <si>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</si>
  <si>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</si>
  <si>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</si>
  <si>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</si>
  <si>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</si>
  <si>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</si>
  <si>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</si>
  <si>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</si>
  <si>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</si>
  <si>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</si>
  <si>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</si>
  <si>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</si>
  <si>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</si>
  <si>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</si>
  <si>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</si>
  <si>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</si>
  <si>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</si>
  <si>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</si>
  <si>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</si>
  <si>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</si>
  <si>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</si>
  <si>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</si>
  <si>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</si>
  <si>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</si>
  <si>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</si>
  <si>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</si>
  <si>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</si>
  <si>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</si>
  <si>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</si>
  <si>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</si>
  <si>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</si>
  <si>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</si>
  <si>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</si>
  <si>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</si>
  <si>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</si>
  <si>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</si>
  <si>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</si>
  <si>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</si>
  <si>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</si>
  <si>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</si>
  <si>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</si>
  <si>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</si>
  <si>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</si>
  <si>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</si>
  <si>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</si>
  <si>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</si>
  <si>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</si>
  <si>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</si>
  <si>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</si>
  <si>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</si>
  <si>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</si>
  <si>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</si>
  <si>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</si>
  <si>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</si>
  <si>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</si>
  <si>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</si>
  <si>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</si>
  <si>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</si>
  <si>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</si>
  <si>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</si>
  <si>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</si>
  <si>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</si>
  <si>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</si>
  <si>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</si>
  <si>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</si>
  <si>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</si>
  <si>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</si>
  <si>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</si>
  <si>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</si>
  <si>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</si>
  <si>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</si>
  <si>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</si>
  <si>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</si>
  <si>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</si>
  <si>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</si>
  <si>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</si>
  <si>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</si>
  <si>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</si>
  <si>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</si>
  <si>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</si>
  <si>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</si>
  <si>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</si>
  <si>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</si>
  <si>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</si>
  <si>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</si>
  <si>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</si>
  <si>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</si>
  <si>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</si>
  <si>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</si>
  <si>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</si>
  <si>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</si>
  <si>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</si>
  <si>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</si>
  <si>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</si>
  <si>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</si>
  <si>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</si>
  <si>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</si>
  <si>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</si>
  <si>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</si>
  <si>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</si>
  <si>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</si>
  <si>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</si>
  <si>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</si>
  <si>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</si>
  <si>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</si>
  <si>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</si>
  <si>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</si>
  <si>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</si>
  <si>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</si>
  <si>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</si>
  <si>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</si>
  <si>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</si>
  <si>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</si>
  <si>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</si>
  <si>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</si>
  <si>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</si>
  <si>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</si>
  <si>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</si>
  <si>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</si>
  <si>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</si>
  <si>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</si>
  <si>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</si>
  <si>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</si>
  <si>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</si>
  <si>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</si>
  <si>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</si>
  <si>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</si>
  <si>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</si>
  <si>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</si>
  <si>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</si>
  <si>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</si>
  <si>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</si>
  <si>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</si>
  <si>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</si>
  <si>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</si>
  <si>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</si>
  <si>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</si>
  <si>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</si>
  <si>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</si>
  <si>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</si>
  <si>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</si>
  <si>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</si>
  <si>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</si>
  <si>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</si>
  <si>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</si>
  <si>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</si>
  <si>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</si>
  <si>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</si>
  <si>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</si>
  <si>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</si>
  <si>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</si>
  <si>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</si>
  <si>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</si>
  <si>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</si>
  <si>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</si>
  <si>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</si>
  <si>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</si>
  <si>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</si>
  <si>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</si>
  <si>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</si>
  <si>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</si>
  <si>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</si>
  <si>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</si>
  <si>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</si>
  <si>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</si>
  <si>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</si>
  <si>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</si>
  <si>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</si>
  <si>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</si>
  <si>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</si>
  <si>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</si>
  <si>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</si>
  <si>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</si>
  <si>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</si>
  <si>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</si>
  <si>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</si>
  <si>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</si>
  <si>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</si>
  <si>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</si>
  <si>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</si>
  <si>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</si>
  <si>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</si>
  <si>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</si>
  <si>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</si>
  <si>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</si>
  <si>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</si>
  <si>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</si>
  <si>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</si>
  <si>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</si>
  <si>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</si>
  <si>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</si>
  <si>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</si>
  <si>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</si>
  <si>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</si>
  <si>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</si>
  <si>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</si>
  <si>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</si>
  <si>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</si>
  <si>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</si>
  <si>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</si>
  <si>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</si>
  <si>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</si>
  <si>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</si>
  <si>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</si>
  <si>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</si>
  <si>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</si>
  <si>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</si>
  <si>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</si>
  <si>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</si>
  <si>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</si>
  <si>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</si>
  <si>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</si>
  <si>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</si>
  <si>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</si>
  <si>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</si>
  <si>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</si>
  <si>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</si>
  <si>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</si>
  <si>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</si>
  <si>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</si>
  <si>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</si>
  <si>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</si>
  <si>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</si>
  <si>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</si>
  <si>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</si>
  <si>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</si>
  <si>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</si>
  <si>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</si>
  <si>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</si>
  <si>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</si>
  <si>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</si>
  <si>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</si>
  <si>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</si>
  <si>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</si>
  <si>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</si>
  <si>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</si>
  <si>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</si>
  <si>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</si>
  <si>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</si>
  <si>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</si>
  <si>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</si>
  <si>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</si>
  <si>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</si>
  <si>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</si>
  <si>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</si>
  <si>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</si>
  <si>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</si>
  <si>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</si>
  <si>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</si>
  <si>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</si>
  <si>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</si>
  <si>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</si>
  <si>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</si>
  <si>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</si>
  <si>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</si>
  <si>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</si>
  <si>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</si>
  <si>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</si>
  <si>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</si>
  <si>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</si>
  <si>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</si>
  <si>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</si>
  <si>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</si>
  <si>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</si>
  <si>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</si>
  <si>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</si>
  <si>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</si>
  <si>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</si>
  <si>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</si>
  <si>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</si>
  <si>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</si>
  <si>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</si>
  <si>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</si>
  <si>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</si>
  <si>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</si>
  <si>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</si>
  <si>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</si>
  <si>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</si>
  <si>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</si>
  <si>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</si>
  <si>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</si>
  <si>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</si>
  <si>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</si>
  <si>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</si>
  <si>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</si>
  <si>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</si>
  <si>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</si>
  <si>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</si>
  <si>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</si>
  <si>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</si>
  <si>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</si>
  <si>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</si>
  <si>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</si>
  <si>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</si>
  <si>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</si>
  <si>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</si>
  <si>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</si>
  <si>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</si>
  <si>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</si>
  <si>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</si>
  <si>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</si>
  <si>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</si>
  <si>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</si>
  <si>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</si>
  <si>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</si>
  <si>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</si>
  <si>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</si>
  <si>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</si>
  <si>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</si>
  <si>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</si>
  <si>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</si>
  <si>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</si>
  <si>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</si>
  <si>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</si>
  <si>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</si>
  <si>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</si>
  <si>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</si>
  <si>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</si>
  <si>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</si>
  <si>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</si>
  <si>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</si>
  <si>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</si>
  <si>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</si>
  <si>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</si>
  <si>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</si>
  <si>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</si>
  <si>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</si>
  <si>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</si>
  <si>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</si>
  <si>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</si>
  <si>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</si>
  <si>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</si>
  <si>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</si>
  <si>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</si>
  <si>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</si>
  <si>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</si>
  <si>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</si>
  <si>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</si>
  <si>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</si>
  <si>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</si>
  <si>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</si>
  <si>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</si>
  <si>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</si>
  <si>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</si>
  <si>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</si>
  <si>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</si>
  <si>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</si>
  <si>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</si>
  <si>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</si>
  <si>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</si>
  <si>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</si>
  <si>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</si>
  <si>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</si>
  <si>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</si>
  <si>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</si>
  <si>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</si>
  <si>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</si>
  <si>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</si>
  <si>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</si>
  <si>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</si>
  <si>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</si>
  <si>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</si>
  <si>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</si>
  <si>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</si>
  <si>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</si>
  <si>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</si>
  <si>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</si>
  <si>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</si>
  <si>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</si>
  <si>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</si>
  <si>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</si>
  <si>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</si>
  <si>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</si>
  <si>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</si>
  <si>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</si>
  <si>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</si>
  <si>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</si>
  <si>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</si>
  <si>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</si>
  <si>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</si>
  <si>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</si>
  <si>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</si>
  <si>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</si>
  <si>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</si>
  <si>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</si>
  <si>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</si>
  <si>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</si>
  <si>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</si>
  <si>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</si>
  <si>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</si>
  <si>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</si>
  <si>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</si>
  <si>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</si>
  <si>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</si>
  <si>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</si>
  <si>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</si>
  <si>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</si>
  <si>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</si>
  <si>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</si>
  <si>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</si>
  <si>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</si>
  <si>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</si>
  <si>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</si>
  <si>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</si>
  <si>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</si>
  <si>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</si>
  <si>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</si>
  <si>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</si>
  <si>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</si>
  <si>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</si>
  <si>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</si>
  <si>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</si>
  <si>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</si>
  <si>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</si>
  <si>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</si>
  <si>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</si>
  <si>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</si>
  <si>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</si>
  <si>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</si>
  <si>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</si>
  <si>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</si>
  <si>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</si>
  <si>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</si>
  <si>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</si>
  <si>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</si>
  <si>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</si>
  <si>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</si>
  <si>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</si>
  <si>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</si>
  <si>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</si>
  <si>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</si>
  <si>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</si>
  <si>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</si>
  <si>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</si>
  <si>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</si>
  <si>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</si>
  <si>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</si>
  <si>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</si>
  <si>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</si>
  <si>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</si>
  <si>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</si>
  <si>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</si>
  <si>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</si>
  <si>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</si>
  <si>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</si>
  <si>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</si>
  <si>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</si>
  <si>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</si>
  <si>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</si>
  <si>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</si>
  <si>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</si>
  <si>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</si>
  <si>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</si>
  <si>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</si>
  <si>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</si>
  <si>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</si>
  <si>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</si>
  <si>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</si>
  <si>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</si>
  <si>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</si>
  <si>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</si>
  <si>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</si>
  <si>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</si>
  <si>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</si>
  <si>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</si>
  <si>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</si>
  <si>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</si>
  <si>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</si>
  <si>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</si>
  <si>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</si>
  <si>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</si>
  <si>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</si>
  <si>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</si>
  <si>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</si>
  <si>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</si>
  <si>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</si>
  <si>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</si>
  <si>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</si>
  <si>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</si>
  <si>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</si>
  <si>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</si>
  <si>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</si>
  <si>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</si>
  <si>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</si>
  <si>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</si>
  <si>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</si>
  <si>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</si>
  <si>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</si>
  <si>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</si>
  <si>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</si>
  <si>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</si>
  <si>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</si>
  <si>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</si>
  <si>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</si>
  <si>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</si>
  <si>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</si>
  <si>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</si>
  <si>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</si>
  <si>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</si>
  <si>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</si>
  <si>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</si>
  <si>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</si>
  <si>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</si>
  <si>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</si>
  <si>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</si>
  <si>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</si>
  <si>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</si>
  <si>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</si>
  <si>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</si>
  <si>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</si>
  <si>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</si>
  <si>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</si>
  <si>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</si>
  <si>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</si>
  <si>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</si>
  <si>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</si>
  <si>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</si>
  <si>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</si>
  <si>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</si>
  <si>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</si>
  <si>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</si>
  <si>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</si>
  <si>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</si>
  <si>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</si>
  <si>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</si>
  <si>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</si>
  <si>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</si>
  <si>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</si>
  <si>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</si>
  <si>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</si>
  <si>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</si>
  <si>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</si>
  <si>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</si>
  <si>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</si>
  <si>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</si>
  <si>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</si>
  <si>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</si>
  <si>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</si>
  <si>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</si>
  <si>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</si>
  <si>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</si>
  <si>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</si>
  <si>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</si>
  <si>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</si>
  <si>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</si>
  <si>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</si>
  <si>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</si>
  <si>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</si>
  <si>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</si>
  <si>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</si>
  <si>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</si>
  <si>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</si>
  <si>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</si>
  <si>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</si>
  <si>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</si>
  <si>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</si>
  <si>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</si>
  <si>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</si>
  <si>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</si>
  <si>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</si>
  <si>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</si>
  <si>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</si>
  <si>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</si>
  <si>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</si>
  <si>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</si>
  <si>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</si>
  <si>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</si>
  <si>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</si>
  <si>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</si>
  <si>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</si>
  <si>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</si>
  <si>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</si>
  <si>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</si>
  <si>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</si>
  <si>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</si>
  <si>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</si>
  <si>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</si>
  <si>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</si>
  <si>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</si>
  <si>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</si>
  <si>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</si>
  <si>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</si>
  <si>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</si>
  <si>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</si>
  <si>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</si>
  <si>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</si>
  <si>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</si>
  <si>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</si>
  <si>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</si>
  <si>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</si>
  <si>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</si>
  <si>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</si>
  <si>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</si>
  <si>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</si>
  <si>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</si>
  <si>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</si>
  <si>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</si>
  <si>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</si>
  <si>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</si>
  <si>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</si>
  <si>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</si>
  <si>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</si>
  <si>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</si>
  <si>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</si>
  <si>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</si>
  <si>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</si>
  <si>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</si>
  <si>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</si>
  <si>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</si>
  <si>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</si>
  <si>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</si>
  <si>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</si>
  <si>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</si>
  <si>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</si>
  <si>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</si>
  <si>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</si>
  <si>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</si>
  <si>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</si>
  <si>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</si>
  <si>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</si>
  <si>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</si>
  <si>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</si>
  <si>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</si>
  <si>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</si>
  <si>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</si>
  <si>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</si>
  <si>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</si>
  <si>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</si>
  <si>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</si>
  <si>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</si>
  <si>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</si>
  <si>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</si>
  <si>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</si>
  <si>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</si>
  <si>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</si>
  <si>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</si>
  <si>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</si>
  <si>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</si>
  <si>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</si>
  <si>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</si>
  <si>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</si>
  <si>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</si>
  <si>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</si>
  <si>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</si>
  <si>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</si>
  <si>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</si>
  <si>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</si>
  <si>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</si>
  <si>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</si>
  <si>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</si>
  <si>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</si>
  <si>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</si>
  <si>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</si>
  <si>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</si>
  <si>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</si>
  <si>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</si>
  <si>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</si>
  <si>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</si>
  <si>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</si>
  <si>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</si>
  <si>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</si>
  <si>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</si>
  <si>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</si>
  <si>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</si>
  <si>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</si>
  <si>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</si>
  <si>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</si>
  <si>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</si>
  <si>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</si>
  <si>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</si>
  <si>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</si>
  <si>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</si>
  <si>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</si>
  <si>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</si>
  <si>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</si>
  <si>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</si>
  <si>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</si>
  <si>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</si>
  <si>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</si>
  <si>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</si>
  <si>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</si>
  <si>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</si>
  <si>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</si>
  <si>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</si>
  <si>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</si>
  <si>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</si>
  <si>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</si>
  <si>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</si>
  <si>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</si>
  <si>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</si>
  <si>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</si>
  <si>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</si>
  <si>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</si>
  <si>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</si>
  <si>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</si>
  <si>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</si>
  <si>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</si>
  <si>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</si>
  <si>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</si>
  <si>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</si>
  <si>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</si>
  <si>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</si>
  <si>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</si>
  <si>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</si>
  <si>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</si>
  <si>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</si>
  <si>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</si>
  <si>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</si>
  <si>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</si>
  <si>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</si>
  <si>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</si>
  <si>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</si>
  <si>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</si>
  <si>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</si>
  <si>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</si>
  <si>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</si>
  <si>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</si>
  <si>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</si>
  <si>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</si>
  <si>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</si>
  <si>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</si>
  <si>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</si>
  <si>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</si>
  <si>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</si>
  <si>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</si>
  <si>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</si>
  <si>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</si>
  <si>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</si>
  <si>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</si>
  <si>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</si>
  <si>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</si>
  <si>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</si>
  <si>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</si>
  <si>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</si>
  <si>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</si>
  <si>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</si>
  <si>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</si>
  <si>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</si>
  <si>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</si>
  <si>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</si>
  <si>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</si>
  <si>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</si>
  <si>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</si>
  <si>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</si>
  <si>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</si>
  <si>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</si>
  <si>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</si>
  <si>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</si>
  <si>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</si>
  <si>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</si>
  <si>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</si>
  <si>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</si>
  <si>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</si>
  <si>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</si>
  <si>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</si>
  <si>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</si>
  <si>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</si>
  <si>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</si>
  <si>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</si>
  <si>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</si>
  <si>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</si>
  <si>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</si>
  <si>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</si>
  <si>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</si>
  <si>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</si>
  <si>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</si>
  <si>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</si>
  <si>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</si>
  <si>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</si>
  <si>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</si>
  <si>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</si>
  <si>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</si>
  <si>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</si>
  <si>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</si>
  <si>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</si>
  <si>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</si>
  <si>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</si>
  <si>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</si>
  <si>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</si>
  <si>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</si>
  <si>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</si>
  <si>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</si>
  <si>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</si>
  <si>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</si>
  <si>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</si>
  <si>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</si>
  <si>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</si>
  <si>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</si>
  <si>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</si>
  <si>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</si>
  <si>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</si>
  <si>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</si>
  <si>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</si>
  <si>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</si>
  <si>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</si>
  <si>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</si>
  <si>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</si>
  <si>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</si>
  <si>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</si>
  <si>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</si>
  <si>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</si>
  <si>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</si>
  <si>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</si>
  <si>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</si>
  <si>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</si>
  <si>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</si>
  <si>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</si>
  <si>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</si>
  <si>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</si>
  <si>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</si>
  <si>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</si>
  <si>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</si>
  <si>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</si>
  <si>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</si>
  <si>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</si>
  <si>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</si>
  <si>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</si>
  <si>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</si>
  <si>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</si>
  <si>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</si>
  <si>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</si>
  <si>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</si>
  <si>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</si>
  <si>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</si>
  <si>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</si>
  <si>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</si>
  <si>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</si>
  <si>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</si>
  <si>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</si>
  <si>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</si>
  <si>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</si>
  <si>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</si>
  <si>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</si>
  <si>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</si>
  <si>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</si>
  <si>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</si>
  <si>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</si>
  <si>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</si>
  <si>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</si>
  <si>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</si>
  <si>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</si>
  <si>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</si>
  <si>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</si>
  <si>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</si>
  <si>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</si>
  <si>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</si>
  <si>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</si>
  <si>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</si>
  <si>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</si>
  <si>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</si>
  <si>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</si>
  <si>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</si>
  <si>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</si>
  <si>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</si>
  <si>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</si>
  <si>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</si>
  <si>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</si>
  <si>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</si>
  <si>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</si>
  <si>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</si>
  <si>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</si>
  <si>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</si>
  <si>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</si>
  <si>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</si>
  <si>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</si>
  <si>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</si>
  <si>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</si>
  <si>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</si>
  <si>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</si>
  <si>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</si>
  <si>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</si>
  <si>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</si>
  <si>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</si>
  <si>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</si>
  <si>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</si>
  <si>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</si>
  <si>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</si>
  <si>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</si>
  <si>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</si>
  <si>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</si>
  <si>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</si>
  <si>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</si>
  <si>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</si>
  <si>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</si>
  <si>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</si>
  <si>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</si>
  <si>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</si>
  <si>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</si>
  <si>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</si>
  <si>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</si>
  <si>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</si>
  <si>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</si>
  <si>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</si>
  <si>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</si>
  <si>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</si>
  <si>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</si>
  <si>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</si>
  <si>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</si>
  <si>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</si>
  <si>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</si>
  <si>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</si>
  <si>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</si>
  <si>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</si>
  <si>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</si>
  <si>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</si>
  <si>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</si>
  <si>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</si>
  <si>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</si>
  <si>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</si>
  <si>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</si>
  <si>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</si>
  <si>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</si>
  <si>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</si>
  <si>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</si>
  <si>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</si>
  <si>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</si>
  <si>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</si>
  <si>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</si>
  <si>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</si>
  <si>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</si>
  <si>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</si>
  <si>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</si>
  <si>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</si>
  <si>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</si>
  <si>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</si>
  <si>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</si>
  <si>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</si>
  <si>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</si>
  <si>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</si>
  <si>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</si>
  <si>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</si>
  <si>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</si>
  <si>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</si>
  <si>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</si>
  <si>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</si>
  <si>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</si>
  <si>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</si>
  <si>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</si>
  <si>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</si>
  <si>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</si>
  <si>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</si>
  <si>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</si>
  <si>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</si>
  <si>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</si>
  <si>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</si>
  <si>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</si>
  <si>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</si>
  <si>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</si>
  <si>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</si>
  <si>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</si>
  <si>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</si>
  <si>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</si>
  <si>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</si>
  <si>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</si>
  <si>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</si>
  <si>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</si>
  <si>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</si>
  <si>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</si>
  <si>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</si>
  <si>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</si>
  <si>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</si>
  <si>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</si>
  <si>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</si>
  <si>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</si>
  <si>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</si>
  <si>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</si>
  <si>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</si>
  <si>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</si>
  <si>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</si>
  <si>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</si>
  <si>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</si>
  <si>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</si>
  <si>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</si>
  <si>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</si>
  <si>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</si>
  <si>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</si>
  <si>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</si>
  <si>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</si>
  <si>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</si>
  <si>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</si>
  <si>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</si>
  <si>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</si>
  <si>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</si>
  <si>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</si>
  <si>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</si>
  <si>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</si>
  <si>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</si>
  <si>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</si>
  <si>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</si>
  <si>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</si>
  <si>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</si>
  <si>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</si>
  <si>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</si>
  <si>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</si>
  <si>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</si>
  <si>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</si>
  <si>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</si>
  <si>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</si>
  <si>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</si>
  <si>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</si>
  <si>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</si>
  <si>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</si>
  <si>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</si>
  <si>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</si>
  <si>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</si>
  <si>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</si>
  <si>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</si>
  <si>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</si>
  <si>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</si>
  <si>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</si>
  <si>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</si>
  <si>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</si>
  <si>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</si>
  <si>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</si>
  <si>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</si>
  <si>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</si>
  <si>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</si>
  <si>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</si>
  <si>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</si>
  <si>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</si>
  <si>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</si>
  <si>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</si>
  <si>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</si>
  <si>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</si>
  <si>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</si>
  <si>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</si>
  <si>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</si>
  <si>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</si>
  <si>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</si>
  <si>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</si>
  <si>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</si>
  <si>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</si>
  <si>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</si>
  <si>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</si>
  <si>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</si>
  <si>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</si>
  <si>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</si>
  <si>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</si>
  <si>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</si>
  <si>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</si>
  <si>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</si>
  <si>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</si>
  <si>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</si>
  <si>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</si>
  <si>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</si>
  <si>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</si>
  <si>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</si>
  <si>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</si>
  <si>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</si>
  <si>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</si>
  <si>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</si>
  <si>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</si>
  <si>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</si>
  <si>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</si>
  <si>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</si>
  <si>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</si>
  <si>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</si>
  <si>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</si>
  <si>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</si>
  <si>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</si>
  <si>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</si>
  <si>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</si>
  <si>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</si>
  <si>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</si>
  <si>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</si>
  <si>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</si>
  <si>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</si>
  <si>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</si>
  <si>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</si>
  <si>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</si>
  <si>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</si>
  <si>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</si>
  <si>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</si>
  <si>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</si>
  <si>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</si>
  <si>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</si>
  <si>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</si>
  <si>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</si>
  <si>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</si>
  <si>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</si>
  <si>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</si>
  <si>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</si>
  <si>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</si>
  <si>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</si>
  <si>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</si>
  <si>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</si>
  <si>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</si>
  <si>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</si>
  <si>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</si>
  <si>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</si>
  <si>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</si>
  <si>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</si>
  <si>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</si>
  <si>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</si>
  <si>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</si>
  <si>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</si>
  <si>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</si>
  <si>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</si>
  <si>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</si>
  <si>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</si>
  <si>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</si>
  <si>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</si>
  <si>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</si>
  <si>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</si>
  <si>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</si>
  <si>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</si>
  <si>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</si>
  <si>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</si>
  <si>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</si>
  <si>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</si>
  <si>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</si>
  <si>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</si>
  <si>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</si>
  <si>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</si>
  <si>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</si>
  <si>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</si>
  <si>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</si>
  <si>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</si>
  <si>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</si>
  <si>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</si>
  <si>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</si>
  <si>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</si>
  <si>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</si>
  <si>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</si>
  <si>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</si>
  <si>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</si>
  <si>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</si>
  <si>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</si>
  <si>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</si>
  <si>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</si>
  <si>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</si>
  <si>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</si>
  <si>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</si>
  <si>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</si>
  <si>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</si>
  <si>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</si>
  <si>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</si>
  <si>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</si>
  <si>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</si>
  <si>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</si>
  <si>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</si>
  <si>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</si>
  <si>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</si>
  <si>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</si>
  <si>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</si>
  <si>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</si>
  <si>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</si>
  <si>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</si>
  <si>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</si>
  <si>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</si>
  <si>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</si>
  <si>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</si>
  <si>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</si>
  <si>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</si>
  <si>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</si>
  <si>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</si>
  <si>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</si>
  <si>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</si>
  <si>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</si>
  <si>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</si>
  <si>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</si>
  <si>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</si>
  <si>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</si>
  <si>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</si>
  <si>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</si>
  <si>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</si>
  <si>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</si>
  <si>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</si>
  <si>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</si>
  <si>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</si>
  <si>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</si>
  <si>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</si>
  <si>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</si>
  <si>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</si>
  <si>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</si>
  <si>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</si>
  <si>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</si>
  <si>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</si>
  <si>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</si>
  <si>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</si>
  <si>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</si>
  <si>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</si>
  <si>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</si>
  <si>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</si>
  <si>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</si>
  <si>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</si>
  <si>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</si>
  <si>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</si>
  <si>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</si>
  <si>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</si>
  <si>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</si>
  <si>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</si>
  <si>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</si>
  <si>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</si>
  <si>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</si>
  <si>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</si>
  <si>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</si>
  <si>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</si>
  <si>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</si>
  <si>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</si>
  <si>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</si>
  <si>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</si>
  <si>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</si>
  <si>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</si>
  <si>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</si>
  <si>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</si>
  <si>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</si>
  <si>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</si>
  <si>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</si>
  <si>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</si>
  <si>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</si>
  <si>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</si>
  <si>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</si>
  <si>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</si>
  <si>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</si>
  <si>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</si>
  <si>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</si>
  <si>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</si>
  <si>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</si>
  <si>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</si>
  <si>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</si>
  <si>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</si>
  <si>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</si>
  <si>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</si>
  <si>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</si>
  <si>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</si>
  <si>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</si>
  <si>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</si>
  <si>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</si>
  <si>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</si>
  <si>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</si>
  <si>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</si>
  <si>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</si>
  <si>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</si>
  <si>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</si>
  <si>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</si>
  <si>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</si>
  <si>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</si>
  <si>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</si>
  <si>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</si>
  <si>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</si>
  <si>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</si>
  <si>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</si>
  <si>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</si>
  <si>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</si>
  <si>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</si>
  <si>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</si>
  <si>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</si>
  <si>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</si>
  <si>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</si>
  <si>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</si>
  <si>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</si>
  <si>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</si>
  <si>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</si>
  <si>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</si>
  <si>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</si>
  <si>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</si>
  <si>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</si>
  <si>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</si>
  <si>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</si>
  <si>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</si>
  <si>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</si>
  <si>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</si>
  <si>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</si>
  <si>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</si>
  <si>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</si>
  <si>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</si>
  <si>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</si>
  <si>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</si>
  <si>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</si>
  <si>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</si>
  <si>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</si>
  <si>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</si>
  <si>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</si>
  <si>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</si>
  <si>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</si>
  <si>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</si>
  <si>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</si>
  <si>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</si>
  <si>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</si>
  <si>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</si>
  <si>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</si>
  <si>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</si>
  <si>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</si>
  <si>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</si>
  <si>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</si>
  <si>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</si>
  <si>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</si>
  <si>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</si>
  <si>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</si>
  <si>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</si>
  <si>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</si>
  <si>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</si>
  <si>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</si>
  <si>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</si>
  <si>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</si>
  <si>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</si>
  <si>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</si>
  <si>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</si>
  <si>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</si>
  <si>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</si>
  <si>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</si>
  <si>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</si>
  <si>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</si>
  <si>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</si>
  <si>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</si>
  <si>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</si>
  <si>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</si>
  <si>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</si>
  <si>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</si>
  <si>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</si>
  <si>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</si>
  <si>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</si>
  <si>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</si>
  <si>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</si>
  <si>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</si>
  <si>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</si>
  <si>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</si>
  <si>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</si>
  <si>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</si>
  <si>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</si>
  <si>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</si>
  <si>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</si>
  <si>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</si>
  <si>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</si>
  <si>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</si>
  <si>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</si>
  <si>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</si>
  <si>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</si>
  <si>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</si>
  <si>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</si>
  <si>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</si>
  <si>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</si>
  <si>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</si>
  <si>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</si>
  <si>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</si>
  <si>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</si>
  <si>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</si>
  <si>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</si>
  <si>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</si>
  <si>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</si>
  <si>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</si>
  <si>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</si>
  <si>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</si>
  <si>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</si>
  <si>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</si>
  <si>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</si>
  <si>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</si>
  <si>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</si>
  <si>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</si>
  <si>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</si>
  <si>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</si>
  <si>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</si>
  <si>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</si>
  <si>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</si>
  <si>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</si>
  <si>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</si>
  <si>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</si>
  <si>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</si>
  <si>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</si>
  <si>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</si>
  <si>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</si>
  <si>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</si>
  <si>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</si>
  <si>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</si>
  <si>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</si>
  <si>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</si>
  <si>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</si>
  <si>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</si>
  <si>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</si>
  <si>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</si>
  <si>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</si>
  <si>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</si>
  <si>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</si>
  <si>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</si>
  <si>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</si>
  <si>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</si>
  <si>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</si>
  <si>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</si>
  <si>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</si>
  <si>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</si>
  <si>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</si>
  <si>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</si>
  <si>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</si>
  <si>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</si>
  <si>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</si>
  <si>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</si>
  <si>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</si>
  <si>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</si>
  <si>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</si>
  <si>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</si>
  <si>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</si>
  <si>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</si>
  <si>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</si>
  <si>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</si>
  <si>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</si>
  <si>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</si>
  <si>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</si>
  <si>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</si>
  <si>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</si>
  <si>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</si>
  <si>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</si>
  <si>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</si>
  <si>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</si>
  <si>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</si>
  <si>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</si>
  <si>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</si>
  <si>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</si>
  <si>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</si>
  <si>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</si>
  <si>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</si>
  <si>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</si>
  <si>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</si>
  <si>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</si>
  <si>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</si>
  <si>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</si>
  <si>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</si>
  <si>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</si>
  <si>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</si>
  <si>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</si>
  <si>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</si>
  <si>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</si>
  <si>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</si>
  <si>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</si>
  <si>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</si>
  <si>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</si>
  <si>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</si>
  <si>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</si>
  <si>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</si>
  <si>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</si>
  <si>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</si>
  <si>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</si>
  <si>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</si>
  <si>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</si>
  <si>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</si>
  <si>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</si>
  <si>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</si>
  <si>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</si>
  <si>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</si>
  <si>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</si>
  <si>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</si>
  <si>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</si>
  <si>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</si>
  <si>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</si>
  <si>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</si>
  <si>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</si>
  <si>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</si>
  <si>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</si>
  <si>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</si>
  <si>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</si>
  <si>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</si>
  <si>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</si>
  <si>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</si>
  <si>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</si>
  <si>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</si>
  <si>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</si>
  <si>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</si>
  <si>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</si>
  <si>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</si>
  <si>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</si>
  <si>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</si>
  <si>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</si>
  <si>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</si>
  <si>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</si>
  <si>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</si>
  <si>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</si>
  <si>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</si>
  <si>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</si>
  <si>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</si>
  <si>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</si>
  <si>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</si>
  <si>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</si>
  <si>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</si>
  <si>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</si>
  <si>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</si>
  <si>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</si>
  <si>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</si>
  <si>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</si>
  <si>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</si>
  <si>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</si>
  <si>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</si>
  <si>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</si>
  <si>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</si>
  <si>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</si>
  <si>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</si>
  <si>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</si>
  <si>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</si>
  <si>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</si>
  <si>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</si>
  <si>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</si>
  <si>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</si>
  <si>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</si>
  <si>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</si>
  <si>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</si>
  <si>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</si>
  <si>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</si>
  <si>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</si>
  <si>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</si>
  <si>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</si>
  <si>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</si>
  <si>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</si>
  <si>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</si>
  <si>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</si>
  <si>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</si>
  <si>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</si>
  <si>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</si>
  <si>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</si>
  <si>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</si>
  <si>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</si>
  <si>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</si>
  <si>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</si>
  <si>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</si>
  <si>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</si>
  <si>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</si>
  <si>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</si>
  <si>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</si>
  <si>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</si>
  <si>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</si>
  <si>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</si>
  <si>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</si>
  <si>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</si>
  <si>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</si>
  <si>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</si>
  <si>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</si>
  <si>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</si>
  <si>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</si>
  <si>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</si>
  <si>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</si>
  <si>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</si>
  <si>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</si>
  <si>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</si>
  <si>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</si>
  <si>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</si>
  <si>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</si>
  <si>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</si>
  <si>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</si>
  <si>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</si>
  <si>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</si>
  <si>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</si>
  <si>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</si>
  <si>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</si>
  <si>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</si>
  <si>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</si>
  <si>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</si>
  <si>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</si>
  <si>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</si>
  <si>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</si>
  <si>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</si>
  <si>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</si>
  <si>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</si>
  <si>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</si>
  <si>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</si>
  <si>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</si>
  <si>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</si>
  <si>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</si>
  <si>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</si>
  <si>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</si>
  <si>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</si>
  <si>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</si>
  <si>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</si>
  <si>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</si>
  <si>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</si>
  <si>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</si>
  <si>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</si>
  <si>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</si>
  <si>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</si>
  <si>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</si>
  <si>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</si>
  <si>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</si>
  <si>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</si>
  <si>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</si>
  <si>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</si>
  <si>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</si>
  <si>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</si>
  <si>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</si>
  <si>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</si>
  <si>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</si>
  <si>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</si>
  <si>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</si>
  <si>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</si>
  <si>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</si>
  <si>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</si>
  <si>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</si>
  <si>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</si>
  <si>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</si>
  <si>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</si>
  <si>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</si>
  <si>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</si>
  <si>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</si>
  <si>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</si>
  <si>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</si>
  <si>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</si>
  <si>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</si>
  <si>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</si>
  <si>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</si>
  <si>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</si>
  <si>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</si>
  <si>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</si>
  <si>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</si>
  <si>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</si>
  <si>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</si>
  <si>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</si>
  <si>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</si>
  <si>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</si>
  <si>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</si>
  <si>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</si>
  <si>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</si>
  <si>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</si>
  <si>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</si>
  <si>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</si>
  <si>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</si>
  <si>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</si>
  <si>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</si>
  <si>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</si>
  <si>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</si>
  <si>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</si>
  <si>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</si>
  <si>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</si>
  <si>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</si>
  <si>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</si>
  <si>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</si>
  <si>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</si>
  <si>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</si>
  <si>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</si>
  <si>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</si>
  <si>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</si>
  <si>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</si>
  <si>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</si>
  <si>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</si>
  <si>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</si>
  <si>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</si>
  <si>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</si>
  <si>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</si>
  <si>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</si>
  <si>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</si>
  <si>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</si>
  <si>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</si>
  <si>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</si>
  <si>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</si>
  <si>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</si>
  <si>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</si>
  <si>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</si>
  <si>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</si>
  <si>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</si>
  <si>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</si>
  <si>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</si>
  <si>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</si>
  <si>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</si>
  <si>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</si>
  <si>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</si>
  <si>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</si>
  <si>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</si>
  <si>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</si>
  <si>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</si>
  <si>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</si>
  <si>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</si>
  <si>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</si>
  <si>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</si>
  <si>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</si>
  <si>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</si>
  <si>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</si>
  <si>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</si>
  <si>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</si>
  <si>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</si>
  <si>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</si>
  <si>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</si>
  <si>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</si>
  <si>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</si>
  <si>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</si>
  <si>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</si>
  <si>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</si>
  <si>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</si>
  <si>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</si>
  <si>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</si>
  <si>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</si>
  <si>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</si>
  <si>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</si>
  <si>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</si>
  <si>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</si>
  <si>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</si>
  <si>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</si>
  <si>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</si>
  <si>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</si>
  <si>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</si>
  <si>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</si>
  <si>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</si>
  <si>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</si>
  <si>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</si>
  <si>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</si>
  <si>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</si>
  <si>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</si>
  <si>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</si>
  <si>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</si>
  <si>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</si>
  <si>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</si>
  <si>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</si>
  <si>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</si>
  <si>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</si>
  <si>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</si>
  <si>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</si>
  <si>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</si>
  <si>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</si>
  <si>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</si>
  <si>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</si>
  <si>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</si>
  <si>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</si>
  <si>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</si>
  <si>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</si>
  <si>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</si>
  <si>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</si>
  <si>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</si>
  <si>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</si>
  <si>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</si>
  <si>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</si>
  <si>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</si>
  <si>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</si>
  <si>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</si>
  <si>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</si>
  <si>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</si>
  <si>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</si>
  <si>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</si>
  <si>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</si>
  <si>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</si>
  <si>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</si>
  <si>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</si>
  <si>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</si>
  <si>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</si>
  <si>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</si>
  <si>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</si>
  <si>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</si>
  <si>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</si>
  <si>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</si>
  <si>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</si>
  <si>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</si>
  <si>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</si>
  <si>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</si>
  <si>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</si>
  <si>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</si>
  <si>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</si>
  <si>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</si>
  <si>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</si>
  <si>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</si>
  <si>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</si>
  <si>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</si>
  <si>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</si>
  <si>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</si>
  <si>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</si>
  <si>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</si>
  <si>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</si>
  <si>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</si>
  <si>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</si>
  <si>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</si>
  <si>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</si>
  <si>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</si>
  <si>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</si>
  <si>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</si>
  <si>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</si>
  <si>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</si>
  <si>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</si>
  <si>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</si>
  <si>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</si>
  <si>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</si>
  <si>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</si>
  <si>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</si>
  <si>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</si>
  <si>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</si>
  <si>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</si>
  <si>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</si>
  <si>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</si>
  <si>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</si>
  <si>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</si>
  <si>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</si>
  <si>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</si>
  <si>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</si>
  <si>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</si>
  <si>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</si>
  <si>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</si>
  <si>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</si>
  <si>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</si>
  <si>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</si>
  <si>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</si>
  <si>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</si>
  <si>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</si>
  <si>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</si>
  <si>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</si>
  <si>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</si>
  <si>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</si>
  <si>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</si>
  <si>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</si>
  <si>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</si>
  <si>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</si>
  <si>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</si>
  <si>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</si>
  <si>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</si>
  <si>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</si>
  <si>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</si>
  <si>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</si>
  <si>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</si>
  <si>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</si>
  <si>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</si>
  <si>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</si>
  <si>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</si>
  <si>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</si>
  <si>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</si>
  <si>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</si>
  <si>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</si>
  <si>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</si>
  <si>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</si>
  <si>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</si>
  <si>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</si>
  <si>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</si>
  <si>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</si>
  <si>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</si>
  <si>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</si>
  <si>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</si>
  <si>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</si>
  <si>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</si>
  <si>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</si>
  <si>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</si>
  <si>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</si>
  <si>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</si>
  <si>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</si>
  <si>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</si>
  <si>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</si>
  <si>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</si>
  <si>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</si>
  <si>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</si>
  <si>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</si>
  <si>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</si>
  <si>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</si>
  <si>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</si>
  <si>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</si>
  <si>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</si>
  <si>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</si>
  <si>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</si>
  <si>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</si>
  <si>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</si>
  <si>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</si>
  <si>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</si>
  <si>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</si>
  <si>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</si>
  <si>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</si>
  <si>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</si>
  <si>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</si>
  <si>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</si>
  <si>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</si>
  <si>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</si>
  <si>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</si>
  <si>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</si>
  <si>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</si>
  <si>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</si>
  <si>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</si>
  <si>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</si>
  <si>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</si>
  <si>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</si>
  <si>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</si>
  <si>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</si>
  <si>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</si>
  <si>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</si>
  <si>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</si>
  <si>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</si>
  <si>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</si>
  <si>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</si>
  <si>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</si>
  <si>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</si>
  <si>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</si>
  <si>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</si>
  <si>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</si>
  <si>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</si>
  <si>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</si>
  <si>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</si>
  <si>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</si>
  <si>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</si>
  <si>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</si>
  <si>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</si>
  <si>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</si>
  <si>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</si>
  <si>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</si>
  <si>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</si>
  <si>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</si>
  <si>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</si>
  <si>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</si>
  <si>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</si>
  <si>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</si>
  <si>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</si>
  <si>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</si>
  <si>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</si>
  <si>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</si>
  <si>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</si>
  <si>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</si>
  <si>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</si>
  <si>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</si>
  <si>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</si>
  <si>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</si>
  <si>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</si>
  <si>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</si>
  <si>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</si>
  <si>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</si>
  <si>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</si>
  <si>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</si>
  <si>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</si>
  <si>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</si>
  <si>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</si>
  <si>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</si>
  <si>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</si>
  <si>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</si>
  <si>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</si>
  <si>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</si>
  <si>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</si>
  <si>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</si>
  <si>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</si>
  <si>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</si>
  <si>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</si>
  <si>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</si>
  <si>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</si>
  <si>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</si>
  <si>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</si>
  <si>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</si>
  <si>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</si>
  <si>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</si>
  <si>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</si>
  <si>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</si>
  <si>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</si>
  <si>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</si>
  <si>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</si>
  <si>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</si>
  <si>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</si>
  <si>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</si>
  <si>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</si>
  <si>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</si>
  <si>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</si>
  <si>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</si>
  <si>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</si>
  <si>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</si>
  <si>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</si>
  <si>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</si>
  <si>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</si>
  <si>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</si>
  <si>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</si>
  <si>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</si>
  <si>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</si>
  <si>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</si>
  <si>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</si>
  <si>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</si>
  <si>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</si>
  <si>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</si>
  <si>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</si>
  <si>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</si>
  <si>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</si>
  <si>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</si>
  <si>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</si>
  <si>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</si>
  <si>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</si>
  <si>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</si>
  <si>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</si>
  <si>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</si>
  <si>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</si>
  <si>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</si>
  <si>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</si>
  <si>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</si>
  <si>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</si>
  <si>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</si>
  <si>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</si>
  <si>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</si>
  <si>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</si>
  <si>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</si>
  <si>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</si>
  <si>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</si>
  <si>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</si>
  <si>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</si>
  <si>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</si>
  <si>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</si>
  <si>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</si>
  <si>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</si>
  <si>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</si>
  <si>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</si>
  <si>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</si>
  <si>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</si>
  <si>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</si>
  <si>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</si>
  <si>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</si>
  <si>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</si>
  <si>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</si>
  <si>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</si>
  <si>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</si>
  <si>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</si>
  <si>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</si>
  <si>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</si>
  <si>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</si>
  <si>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</si>
  <si>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</si>
  <si>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</si>
  <si>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</si>
  <si>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</si>
  <si>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</si>
  <si>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</si>
  <si>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</si>
  <si>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</si>
  <si>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</si>
  <si>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</si>
  <si>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</si>
  <si>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</si>
  <si>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</si>
  <si>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</si>
  <si>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</si>
  <si>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</si>
  <si>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</si>
  <si>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</si>
  <si>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</si>
  <si>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</si>
  <si>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</si>
  <si>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</si>
  <si>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</si>
  <si>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</si>
  <si>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</si>
  <si>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</si>
  <si>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</si>
  <si>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</si>
  <si>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</si>
  <si>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</si>
  <si>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</si>
  <si>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</si>
  <si>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</si>
  <si>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</si>
  <si>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</si>
  <si>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</si>
  <si>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</si>
  <si>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</si>
  <si>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</si>
  <si>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</si>
  <si>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</si>
  <si>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</si>
  <si>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</si>
  <si>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</si>
  <si>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</si>
  <si>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</si>
  <si>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</si>
  <si>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</si>
  <si>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</si>
  <si>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</si>
  <si>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</si>
  <si>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</si>
  <si>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</si>
  <si>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</si>
  <si>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</si>
  <si>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</si>
  <si>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</si>
  <si>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</si>
  <si>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</si>
  <si>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</si>
  <si>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</si>
  <si>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</si>
  <si>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</si>
  <si>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</si>
  <si>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</si>
  <si>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</si>
  <si>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</si>
  <si>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</si>
  <si>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</si>
  <si>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</si>
  <si>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</si>
  <si>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</si>
  <si>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</si>
  <si>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</si>
  <si>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</si>
  <si>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</si>
  <si>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</si>
  <si>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</si>
  <si>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</si>
  <si>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</si>
  <si>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</si>
  <si>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</si>
  <si>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</si>
  <si>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</si>
  <si>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</si>
  <si>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</si>
  <si>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</si>
  <si>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</si>
  <si>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</si>
  <si>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</si>
  <si>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</si>
  <si>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</si>
  <si>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</si>
  <si>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</si>
  <si>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</si>
  <si>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</si>
  <si>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</si>
  <si>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</si>
  <si>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</si>
  <si>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</si>
  <si>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</si>
  <si>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</si>
  <si>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</si>
  <si>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</si>
  <si>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</si>
  <si>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</si>
  <si>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</si>
  <si>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</si>
  <si>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</si>
  <si>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</si>
  <si>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</si>
  <si>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</si>
  <si>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</si>
  <si>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</si>
  <si>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</si>
  <si>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</si>
  <si>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</si>
  <si>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</si>
  <si>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</si>
  <si>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</si>
  <si>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</si>
  <si>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</si>
  <si>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</si>
  <si>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</si>
  <si>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</si>
  <si>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</si>
  <si>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</si>
  <si>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</si>
  <si>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</si>
  <si>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</si>
  <si>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</si>
  <si>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</si>
  <si>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</si>
  <si>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</si>
  <si>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</si>
  <si>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</si>
  <si>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</si>
  <si>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</si>
  <si>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</si>
  <si>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</si>
  <si>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</si>
  <si>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</si>
  <si>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</si>
  <si>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</si>
  <si>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</si>
  <si>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</si>
  <si>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</si>
  <si>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</si>
  <si>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</si>
  <si>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</si>
  <si>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</si>
  <si>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</si>
  <si>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</si>
  <si>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</si>
  <si>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</si>
  <si>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</si>
  <si>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</si>
  <si>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</si>
  <si>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</si>
  <si>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</si>
  <si>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</si>
  <si>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</si>
  <si>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</si>
  <si>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</si>
  <si>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</si>
  <si>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</si>
  <si>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</si>
  <si>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</si>
  <si>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</si>
  <si>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</si>
  <si>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</si>
  <si>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</si>
  <si>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</si>
  <si>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</si>
  <si>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</si>
  <si>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</si>
  <si>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</si>
  <si>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</si>
  <si>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</si>
  <si>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</si>
  <si>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</si>
  <si>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</si>
  <si>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</si>
  <si>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</si>
  <si>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</si>
  <si>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</si>
  <si>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</si>
  <si>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</si>
  <si>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</si>
  <si>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</si>
  <si>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</si>
  <si>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</si>
  <si>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</si>
  <si>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</si>
  <si>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</si>
  <si>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</si>
  <si>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</si>
  <si>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</si>
  <si>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</si>
  <si>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</si>
  <si>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</si>
  <si>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</si>
  <si>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</si>
  <si>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</si>
  <si>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</si>
  <si>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</si>
  <si>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</si>
  <si>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</si>
  <si>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</si>
  <si>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</si>
  <si>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</si>
  <si>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</si>
  <si>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</si>
  <si>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</si>
  <si>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</si>
  <si>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</si>
  <si>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</si>
  <si>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</si>
  <si>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</si>
  <si>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</si>
  <si>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</si>
  <si>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</si>
  <si>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</si>
  <si>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</si>
  <si>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</si>
  <si>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</si>
  <si>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</si>
  <si>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</si>
  <si>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</si>
  <si>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</si>
  <si>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</si>
  <si>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</si>
  <si>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</si>
  <si>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</si>
  <si>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</si>
  <si>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</si>
  <si>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</si>
  <si>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</si>
  <si>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</si>
  <si>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</si>
  <si>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</si>
  <si>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</si>
  <si>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</si>
  <si>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</si>
  <si>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</si>
  <si>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</si>
  <si>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</si>
  <si>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</si>
  <si>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</si>
  <si>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</si>
  <si>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</si>
  <si>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</si>
  <si>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</si>
  <si>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</si>
  <si>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</si>
  <si>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</si>
  <si>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</si>
  <si>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</si>
  <si>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</si>
  <si>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</si>
  <si>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</si>
  <si>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</si>
  <si>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</si>
  <si>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</si>
  <si>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</si>
  <si>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</si>
  <si>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</si>
  <si>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</si>
  <si>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</si>
  <si>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</si>
  <si>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</si>
  <si>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</si>
  <si>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</si>
  <si>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</si>
  <si>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</si>
  <si>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</si>
  <si>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</si>
  <si>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</si>
  <si>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</si>
  <si>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</si>
  <si>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</si>
  <si>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</si>
  <si>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</si>
  <si>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</si>
  <si>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</si>
  <si>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</si>
  <si>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</si>
  <si>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</si>
  <si>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</si>
  <si>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</si>
  <si>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</si>
  <si>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</si>
  <si>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</si>
  <si>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</si>
  <si>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</si>
  <si>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</si>
  <si>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</si>
  <si>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</si>
  <si>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</si>
  <si>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</si>
  <si>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</si>
  <si>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</si>
  <si>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</si>
  <si>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</si>
  <si>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</si>
  <si>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</si>
  <si>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</si>
  <si>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</si>
  <si>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</si>
  <si>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</si>
  <si>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</si>
  <si>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</si>
  <si>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</si>
  <si>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</si>
  <si>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</si>
  <si>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</si>
  <si>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</si>
  <si>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</si>
  <si>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</si>
  <si>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</si>
  <si>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</si>
  <si>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</si>
  <si>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</si>
  <si>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</si>
  <si>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</si>
  <si>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</si>
  <si>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</si>
  <si>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</si>
  <si>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</si>
  <si>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</si>
  <si>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</si>
  <si>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</si>
  <si>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</si>
  <si>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</si>
  <si>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</si>
  <si>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</si>
  <si>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</si>
  <si>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</si>
  <si>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</si>
  <si>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</si>
  <si>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</si>
  <si>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</si>
  <si>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</si>
  <si>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</si>
  <si>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</si>
  <si>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</si>
  <si>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</si>
  <si>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</si>
  <si>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</si>
  <si>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</si>
  <si>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</si>
  <si>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</si>
  <si>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</si>
  <si>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</si>
  <si>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</si>
  <si>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</si>
  <si>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</si>
  <si>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</si>
  <si>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</si>
  <si>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</si>
  <si>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</si>
  <si>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</si>
  <si>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</si>
  <si>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</si>
  <si>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</si>
  <si>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</si>
  <si>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</si>
  <si>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</si>
  <si>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</si>
  <si>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</si>
  <si>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</si>
  <si>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</si>
  <si>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</si>
  <si>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</si>
  <si>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</si>
  <si>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</si>
  <si>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</si>
  <si>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</si>
  <si>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</si>
  <si>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</si>
  <si>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</si>
  <si>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</si>
  <si>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</si>
  <si>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</si>
  <si>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</si>
  <si>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</si>
  <si>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</si>
  <si>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</si>
  <si>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</si>
  <si>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</si>
  <si>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</si>
  <si>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</si>
  <si>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</si>
  <si>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</si>
  <si>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</si>
  <si>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</si>
  <si>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</si>
  <si>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</si>
  <si>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</si>
  <si>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</si>
  <si>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</si>
  <si>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</si>
  <si>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</si>
  <si>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</si>
  <si>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</si>
  <si>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</si>
  <si>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</si>
  <si>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</si>
  <si>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</si>
  <si>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</si>
  <si>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</si>
  <si>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</si>
  <si>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</si>
  <si>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</si>
  <si>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</si>
  <si>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</si>
  <si>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</si>
  <si>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</si>
  <si>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</si>
  <si>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</si>
  <si>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</si>
  <si>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</si>
  <si>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</si>
  <si>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</si>
  <si>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</si>
  <si>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</si>
  <si>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</si>
  <si>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</si>
  <si>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</si>
  <si>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</si>
  <si>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</si>
  <si>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</si>
  <si>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</si>
  <si>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</si>
  <si>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</si>
  <si>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</si>
  <si>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</si>
  <si>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</si>
  <si>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</si>
  <si>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</si>
  <si>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</si>
  <si>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</si>
  <si>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</si>
  <si>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</si>
  <si>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</si>
  <si>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</si>
  <si>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</si>
  <si>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</si>
  <si>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</si>
  <si>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</si>
  <si>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</si>
  <si>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</si>
  <si>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</si>
  <si>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</si>
  <si>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</si>
  <si>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</si>
  <si>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</si>
  <si>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</si>
  <si>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</si>
  <si>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</si>
  <si>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</si>
  <si>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</si>
  <si>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</si>
  <si>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</si>
  <si>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</si>
  <si>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</si>
  <si>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</si>
  <si>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</si>
  <si>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</si>
  <si>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</si>
  <si>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</si>
  <si>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</si>
  <si>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</si>
  <si>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</si>
  <si>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</si>
  <si>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</si>
  <si>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</si>
  <si>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</si>
  <si>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</si>
  <si>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</si>
  <si>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</si>
  <si>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</si>
  <si>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</si>
  <si>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</si>
  <si>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</si>
  <si>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</si>
  <si>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</si>
  <si>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</si>
  <si>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</si>
  <si>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</si>
  <si>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</si>
  <si>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</si>
  <si>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</si>
  <si>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</si>
  <si>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</si>
  <si>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</si>
  <si>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</si>
  <si>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</si>
  <si>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</si>
  <si>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</si>
  <si>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</si>
  <si>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</si>
  <si>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</si>
  <si>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</si>
  <si>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</si>
  <si>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</si>
  <si>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</si>
  <si>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</si>
  <si>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</si>
  <si>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</si>
  <si>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</si>
  <si>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</si>
  <si>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</si>
  <si>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</si>
  <si>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</si>
  <si>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</si>
  <si>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</si>
  <si>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</si>
  <si>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</si>
  <si>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</si>
  <si>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</si>
  <si>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</si>
  <si>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</si>
  <si>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</si>
  <si>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</si>
  <si>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</si>
  <si>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</si>
  <si>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</si>
  <si>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</si>
  <si>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</si>
  <si>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</si>
  <si>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</si>
  <si>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</si>
  <si>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</si>
  <si>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</si>
  <si>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</si>
  <si>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</si>
  <si>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</si>
  <si>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</si>
  <si>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</si>
  <si>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</si>
  <si>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</si>
  <si>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</si>
  <si>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</si>
  <si>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</si>
  <si>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</si>
  <si>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</si>
  <si>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</si>
  <si>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</si>
  <si>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</si>
  <si>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</si>
  <si>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</si>
  <si>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</si>
  <si>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</si>
  <si>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</si>
  <si>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</si>
  <si>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</si>
  <si>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</si>
  <si>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</si>
  <si>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</si>
  <si>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</si>
  <si>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</si>
  <si>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</si>
  <si>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</si>
  <si>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</si>
  <si>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</si>
  <si>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</si>
  <si>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</si>
  <si>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</si>
  <si>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</si>
  <si>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</si>
  <si>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</si>
  <si>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</si>
  <si>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</si>
  <si>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</si>
  <si>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</si>
  <si>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</si>
  <si>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</si>
  <si>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</si>
  <si>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</si>
  <si>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</si>
  <si>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</si>
  <si>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</si>
  <si>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</si>
  <si>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</si>
  <si>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</si>
  <si>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</si>
  <si>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</si>
  <si>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</si>
  <si>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</si>
  <si>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</si>
  <si>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</si>
  <si>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</si>
  <si>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</si>
  <si>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</si>
  <si>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</si>
  <si>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</si>
  <si>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</si>
  <si>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</si>
  <si>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</si>
  <si>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</si>
  <si>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</si>
  <si>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</si>
  <si>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</si>
  <si>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</si>
  <si>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</si>
  <si>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</si>
  <si>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</si>
  <si>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</si>
  <si>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</si>
  <si>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</si>
  <si>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</si>
  <si>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</si>
  <si>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</si>
  <si>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</si>
  <si>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</si>
  <si>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</si>
  <si>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</si>
  <si>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</si>
  <si>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</si>
  <si>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</si>
  <si>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</si>
  <si>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</si>
  <si>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</si>
  <si>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</si>
  <si>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</si>
  <si>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</si>
  <si>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</si>
  <si>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</si>
  <si>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</si>
  <si>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</si>
  <si>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</si>
  <si>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</si>
  <si>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</si>
  <si>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</si>
  <si>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</si>
  <si>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</si>
  <si>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</si>
  <si>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</si>
  <si>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</si>
  <si>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</si>
  <si>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</si>
  <si>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</si>
  <si>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</si>
  <si>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</si>
  <si>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</si>
  <si>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</si>
  <si>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</si>
  <si>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</si>
  <si>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</si>
  <si>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</si>
  <si>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</si>
  <si>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</si>
  <si>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</si>
  <si>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</si>
  <si>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</si>
  <si>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</si>
  <si>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</si>
  <si>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</si>
  <si>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</si>
  <si>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</si>
  <si>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</si>
  <si>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</si>
  <si>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</si>
  <si>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</si>
  <si>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</si>
  <si>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</si>
  <si>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</si>
  <si>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</si>
  <si>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</si>
  <si>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</si>
  <si>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</si>
  <si>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</si>
  <si>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</si>
  <si>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</si>
  <si>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</si>
  <si>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</si>
  <si>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</si>
  <si>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</si>
  <si>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</si>
  <si>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</si>
  <si>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</si>
  <si>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</si>
  <si>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</si>
  <si>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</si>
  <si>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</si>
  <si>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</si>
  <si>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</si>
  <si>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</si>
  <si>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</si>
  <si>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</si>
  <si>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</si>
  <si>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</si>
  <si>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</si>
  <si>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</si>
  <si>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</si>
  <si>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</si>
  <si>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</si>
  <si>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</si>
  <si>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</si>
  <si>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</si>
  <si>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</si>
  <si>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</si>
  <si>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</si>
  <si>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</si>
  <si>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</si>
  <si>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</si>
  <si>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</si>
  <si>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</si>
  <si>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</si>
  <si>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</si>
  <si>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</si>
  <si>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</si>
  <si>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</si>
  <si>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</si>
  <si>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</si>
  <si>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</si>
  <si>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</si>
  <si>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</si>
  <si>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</si>
  <si>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</si>
  <si>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</si>
  <si>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</si>
  <si>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</si>
  <si>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</si>
  <si>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</si>
  <si>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</si>
  <si>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</si>
  <si>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</si>
  <si>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</si>
  <si>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</si>
  <si>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</si>
  <si>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</si>
  <si>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</si>
  <si>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</si>
  <si>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</si>
  <si>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</si>
  <si>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</si>
  <si>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</si>
  <si>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</si>
  <si>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</si>
  <si>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</si>
  <si>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</si>
  <si>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</si>
  <si>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</si>
  <si>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</si>
  <si>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</si>
  <si>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</si>
  <si>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</si>
  <si>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</si>
  <si>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</si>
  <si>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</si>
  <si>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</si>
  <si>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</si>
  <si>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</si>
  <si>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</si>
  <si>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</si>
  <si>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</si>
  <si>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</si>
  <si>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</si>
  <si>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</si>
  <si>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</si>
  <si>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</si>
  <si>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</si>
  <si>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</si>
  <si>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</si>
  <si>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</si>
  <si>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</si>
  <si>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</si>
  <si>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</si>
  <si>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</si>
  <si>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</si>
  <si>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</si>
  <si>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</si>
  <si>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</si>
  <si>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</si>
  <si>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</si>
  <si>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</si>
  <si>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</si>
  <si>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</si>
  <si>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</si>
  <si>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</si>
  <si>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</si>
  <si>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</si>
  <si>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</si>
  <si>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</si>
  <si>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</si>
  <si>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</si>
  <si>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</si>
  <si>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</si>
  <si>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</si>
  <si>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</si>
  <si>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</si>
  <si>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</si>
  <si>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</si>
  <si>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</si>
  <si>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</si>
  <si>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</si>
  <si>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</si>
  <si>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</si>
  <si>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</si>
  <si>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</si>
  <si>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</si>
  <si>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</si>
  <si>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</si>
  <si>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</si>
  <si>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</si>
  <si>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</si>
  <si>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</si>
  <si>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</si>
  <si>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</si>
  <si>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</si>
  <si>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</si>
  <si>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</si>
  <si>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</si>
  <si>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</si>
  <si>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</si>
  <si>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</si>
  <si>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</si>
  <si>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</si>
  <si>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</si>
  <si>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</si>
  <si>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</si>
  <si>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</si>
  <si>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</si>
  <si>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</si>
  <si>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</si>
  <si>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</si>
  <si>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</si>
  <si>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</si>
  <si>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</si>
  <si>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</si>
  <si>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</si>
  <si>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</si>
  <si>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</si>
  <si>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</si>
  <si>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</si>
  <si>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</si>
  <si>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</si>
  <si>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</si>
  <si>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</si>
  <si>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</si>
  <si>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</si>
  <si>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</si>
  <si>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</si>
  <si>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</si>
  <si>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</si>
  <si>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</si>
  <si>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</si>
  <si>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</si>
  <si>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</si>
  <si>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</si>
  <si>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</si>
  <si>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</si>
  <si>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</si>
  <si>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</si>
  <si>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</si>
  <si>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</si>
  <si>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</si>
  <si>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</si>
  <si>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</si>
  <si>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</si>
  <si>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</si>
  <si>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</si>
  <si>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</si>
  <si>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</si>
  <si>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</si>
  <si>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</si>
  <si>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</si>
  <si>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</si>
  <si>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</si>
  <si>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</si>
  <si>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</si>
  <si>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</si>
  <si>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</si>
  <si>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</si>
  <si>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</si>
  <si>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</si>
  <si>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</si>
  <si>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</si>
  <si>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</si>
  <si>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</si>
  <si>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</si>
  <si>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</si>
  <si>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</si>
  <si>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</si>
  <si>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</si>
  <si>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</si>
  <si>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</si>
  <si>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</si>
  <si>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</si>
  <si>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</si>
  <si>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</si>
  <si>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</si>
  <si>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</si>
  <si>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</si>
  <si>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</si>
  <si>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</si>
  <si>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</si>
  <si>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</si>
  <si>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</si>
  <si>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</si>
  <si>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</si>
  <si>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</si>
  <si>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</si>
  <si>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</si>
  <si>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</si>
  <si>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</si>
  <si>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</si>
  <si>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</si>
  <si>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</si>
  <si>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</si>
  <si>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</si>
  <si>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</si>
  <si>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</si>
  <si>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</si>
  <si>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</si>
  <si>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</si>
  <si>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</si>
  <si>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</si>
  <si>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</si>
  <si>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</si>
  <si>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</si>
  <si>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</si>
  <si>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</si>
  <si>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</si>
  <si>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</si>
  <si>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</si>
  <si>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</si>
  <si>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</si>
  <si>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</si>
  <si>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</si>
  <si>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</si>
  <si>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</si>
  <si>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</si>
  <si>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</si>
  <si>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</si>
  <si>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</si>
  <si>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</si>
  <si>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</si>
  <si>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</si>
  <si>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</si>
  <si>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</si>
  <si>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</si>
  <si>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</si>
  <si>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</si>
  <si>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</si>
  <si>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</si>
  <si>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</si>
  <si>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</si>
  <si>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</si>
  <si>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</si>
  <si>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</si>
  <si>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</si>
  <si>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</si>
  <si>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</si>
  <si>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</si>
  <si>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</si>
  <si>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</si>
  <si>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</si>
  <si>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</si>
  <si>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</si>
  <si>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</si>
  <si>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</si>
  <si>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</si>
  <si>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</si>
  <si>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</si>
  <si>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</si>
  <si>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</si>
  <si>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</si>
  <si>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</si>
  <si>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</si>
  <si>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</si>
  <si>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</si>
  <si>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</si>
  <si>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</si>
  <si>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</si>
  <si>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</si>
  <si>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</si>
  <si>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</si>
  <si>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</si>
  <si>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</si>
  <si>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</si>
  <si>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</si>
  <si>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</si>
  <si>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</si>
  <si>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</si>
  <si>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</si>
  <si>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</si>
  <si>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</si>
  <si>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</si>
  <si>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</si>
  <si>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</si>
  <si>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</si>
  <si>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</si>
  <si>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</si>
  <si>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</si>
  <si>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</si>
  <si>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</si>
  <si>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</si>
  <si>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</si>
  <si>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</si>
  <si>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</si>
  <si>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</si>
  <si>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</si>
  <si>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</si>
  <si>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</si>
  <si>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</si>
  <si>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</si>
  <si>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</si>
  <si>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</si>
  <si>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</si>
  <si>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</si>
  <si>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</si>
  <si>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</si>
  <si>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</si>
  <si>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</si>
  <si>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</si>
  <si>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</si>
  <si>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</si>
  <si>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</si>
  <si>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</si>
  <si>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</si>
  <si>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</si>
  <si>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</si>
  <si>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</si>
  <si>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</si>
  <si>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</si>
  <si>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</si>
  <si>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</si>
  <si>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</si>
  <si>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</si>
  <si>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</si>
  <si>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</si>
  <si>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</si>
  <si>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</si>
  <si>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</si>
  <si>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</si>
  <si>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</si>
  <si>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</si>
  <si>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</si>
  <si>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</si>
  <si>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</si>
  <si>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</si>
  <si>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</si>
  <si>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</si>
  <si>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</si>
  <si>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</si>
  <si>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</si>
  <si>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</si>
  <si>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</si>
  <si>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</si>
  <si>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</si>
  <si>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</si>
  <si>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</si>
  <si>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</si>
  <si>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</si>
  <si>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</si>
  <si>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</si>
  <si>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</si>
  <si>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</si>
  <si>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</si>
  <si>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</si>
  <si>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</si>
  <si>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</si>
  <si>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</si>
  <si>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</si>
  <si>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</si>
  <si>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</si>
  <si>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</si>
  <si>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</si>
  <si>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</si>
  <si>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</si>
  <si>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</si>
  <si>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</si>
  <si>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</si>
  <si>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</si>
  <si>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</si>
  <si>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</si>
  <si>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</si>
  <si>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</si>
  <si>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</si>
  <si>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</si>
  <si>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</si>
  <si>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</si>
  <si>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</si>
  <si>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</si>
  <si>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</si>
  <si>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</si>
  <si>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</si>
  <si>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</si>
  <si>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</si>
  <si>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</si>
  <si>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</si>
  <si>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</si>
  <si>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</si>
  <si>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</si>
  <si>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</si>
  <si>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</si>
  <si>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</si>
  <si>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</si>
  <si>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</si>
  <si>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</si>
  <si>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</si>
  <si>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</si>
  <si>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</si>
  <si>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</si>
  <si>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</si>
  <si>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</si>
  <si>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</si>
  <si>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</si>
  <si>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</si>
  <si>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</si>
  <si>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</si>
  <si>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</si>
  <si>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</si>
  <si>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</si>
  <si>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</si>
  <si>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</si>
  <si>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</si>
  <si>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</si>
  <si>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</si>
  <si>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</si>
  <si>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</si>
  <si>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</si>
  <si>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</si>
  <si>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</si>
  <si>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</si>
  <si>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</si>
  <si>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</si>
  <si>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</si>
  <si>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</si>
  <si>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</si>
  <si>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</si>
  <si>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</si>
  <si>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</si>
  <si>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</si>
  <si>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</si>
  <si>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</si>
  <si>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</si>
  <si>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</si>
  <si>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</si>
  <si>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</si>
  <si>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</si>
  <si>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</si>
  <si>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</si>
  <si>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</si>
  <si>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</si>
  <si>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</si>
  <si>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</si>
  <si>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</si>
  <si>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</si>
  <si>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</si>
  <si>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</si>
  <si>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</si>
  <si>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</si>
  <si>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</si>
  <si>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</si>
  <si>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</si>
  <si>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</si>
  <si>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</si>
  <si>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</si>
  <si>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</si>
  <si>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</si>
  <si>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</si>
  <si>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</si>
  <si>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</si>
  <si>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</si>
  <si>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</si>
  <si>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</si>
  <si>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</si>
  <si>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</si>
  <si>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</si>
  <si>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</si>
  <si>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</si>
  <si>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</si>
  <si>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</si>
  <si>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</si>
  <si>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</si>
  <si>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</si>
  <si>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</si>
  <si>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</si>
  <si>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</si>
  <si>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</si>
  <si>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</si>
  <si>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</si>
  <si>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</si>
  <si>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</si>
  <si>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</si>
  <si>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</si>
  <si>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</si>
  <si>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</si>
  <si>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</si>
  <si>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</si>
  <si>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</si>
  <si>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</si>
  <si>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</si>
  <si>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</si>
  <si>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</si>
  <si>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</si>
  <si>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</si>
  <si>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</si>
  <si>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</si>
  <si>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</si>
  <si>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</si>
  <si>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</si>
  <si>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</si>
  <si>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</si>
  <si>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</si>
  <si>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</si>
  <si>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</si>
  <si>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</si>
  <si>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</si>
  <si>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</si>
  <si>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</si>
  <si>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</si>
  <si>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</si>
  <si>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</si>
  <si>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</si>
  <si>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</si>
  <si>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</si>
  <si>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</si>
  <si>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</si>
  <si>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</si>
  <si>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</si>
  <si>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</si>
  <si>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</si>
  <si>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</si>
  <si>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</si>
  <si>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</si>
  <si>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</si>
  <si>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</si>
  <si>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</si>
  <si>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</si>
  <si>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</si>
  <si>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</si>
  <si>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</si>
  <si>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</si>
  <si>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</si>
  <si>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</si>
  <si>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</si>
  <si>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</si>
  <si>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</si>
  <si>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</si>
  <si>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</si>
  <si>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</si>
  <si>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</si>
  <si>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</si>
  <si>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</si>
  <si>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</si>
  <si>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</si>
  <si>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</si>
  <si>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</si>
  <si>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</si>
  <si>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</si>
  <si>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</si>
  <si>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</si>
  <si>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</si>
  <si>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</si>
  <si>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</si>
  <si>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</si>
  <si>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</si>
  <si>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</si>
  <si>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</si>
  <si>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</si>
  <si>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</si>
  <si>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</si>
  <si>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</si>
  <si>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</si>
  <si>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</si>
  <si>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</si>
  <si>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</si>
  <si>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</si>
  <si>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</si>
  <si>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</si>
  <si>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</si>
  <si>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</si>
  <si>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</si>
  <si>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</si>
  <si>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</si>
  <si>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</si>
  <si>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</si>
  <si>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</si>
  <si>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</si>
  <si>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</si>
  <si>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</si>
  <si>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</si>
  <si>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</si>
  <si>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</si>
  <si>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</si>
  <si>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</si>
  <si>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</si>
  <si>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</si>
  <si>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</si>
  <si>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</si>
  <si>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</si>
  <si>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</si>
  <si>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</si>
  <si>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</si>
  <si>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</si>
  <si>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</si>
  <si>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</si>
  <si>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</si>
  <si>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</si>
  <si>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</si>
  <si>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</si>
  <si>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</si>
  <si>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</si>
  <si>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</si>
  <si>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</si>
  <si>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</si>
  <si>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</si>
  <si>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</si>
  <si>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</si>
  <si>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</si>
  <si>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</si>
  <si>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</si>
  <si>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</si>
  <si>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</si>
  <si>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</si>
  <si>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</si>
  <si>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</si>
  <si>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</si>
  <si>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</si>
  <si>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</si>
  <si>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</si>
  <si>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</si>
  <si>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</si>
  <si>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</si>
  <si>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</si>
  <si>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</si>
  <si>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</si>
  <si>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</si>
  <si>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</si>
  <si>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</si>
  <si>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</si>
  <si>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</si>
  <si>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</si>
  <si>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</si>
  <si>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</si>
  <si>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</si>
  <si>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</si>
  <si>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</si>
  <si>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</si>
  <si>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</si>
  <si>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</si>
  <si>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</si>
  <si>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</si>
  <si>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</si>
  <si>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</si>
  <si>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</si>
  <si>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</si>
  <si>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</si>
  <si>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</si>
  <si>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</si>
  <si>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</si>
  <si>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</si>
  <si>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</si>
  <si>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</si>
  <si>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</si>
  <si>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</si>
  <si>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</si>
  <si>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</si>
  <si>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</si>
  <si>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</si>
  <si>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</si>
  <si>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</si>
  <si>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</si>
  <si>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</si>
  <si>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</si>
  <si>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</si>
  <si>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</si>
  <si>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</si>
  <si>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</si>
  <si>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</si>
  <si>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</si>
  <si>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</si>
  <si>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</si>
  <si>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</si>
  <si>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</si>
  <si>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</si>
  <si>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</si>
  <si>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</si>
  <si>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</si>
  <si>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</si>
  <si>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</si>
  <si>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</si>
  <si>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</si>
  <si>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</si>
  <si>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</si>
  <si>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</si>
  <si>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</si>
  <si>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</si>
  <si>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</si>
  <si>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</si>
  <si>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</si>
  <si>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</si>
  <si>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</si>
  <si>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</si>
  <si>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</si>
  <si>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</si>
  <si>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</si>
  <si>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</si>
  <si>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</si>
  <si>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</si>
  <si>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</si>
  <si>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</si>
  <si>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</si>
  <si>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</si>
  <si>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</si>
  <si>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</si>
  <si>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</si>
  <si>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</si>
  <si>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</si>
  <si>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</si>
  <si>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</si>
  <si>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</si>
  <si>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</si>
  <si>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</si>
  <si>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</si>
  <si>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</si>
  <si>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</si>
  <si>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</si>
  <si>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</si>
  <si>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</si>
  <si>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</si>
  <si>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</si>
  <si>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</si>
  <si>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</si>
  <si>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</si>
  <si>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</si>
  <si>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</si>
  <si>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</si>
  <si>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</si>
  <si>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</si>
  <si>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</si>
  <si>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</si>
  <si>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</si>
  <si>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</si>
  <si>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</si>
  <si>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</si>
  <si>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</si>
  <si>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</si>
  <si>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</si>
  <si>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</si>
  <si>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</si>
  <si>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</si>
  <si>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</si>
  <si>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</si>
  <si>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</si>
  <si>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</si>
  <si>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</si>
  <si>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</si>
  <si>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</si>
  <si>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</si>
  <si>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</si>
  <si>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</si>
  <si>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</si>
  <si>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</si>
  <si>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</si>
  <si>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</si>
  <si>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</si>
  <si>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</si>
  <si>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</si>
  <si>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</si>
  <si>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</si>
  <si>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</si>
  <si>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</si>
  <si>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</si>
  <si>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</si>
  <si>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</si>
  <si>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</si>
  <si>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</si>
  <si>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</si>
  <si>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</si>
  <si>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</si>
  <si>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</si>
  <si>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</si>
  <si>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</si>
  <si>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</si>
  <si>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</si>
  <si>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</si>
  <si>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</si>
  <si>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</si>
  <si>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</si>
  <si>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</si>
  <si>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</si>
  <si>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</si>
  <si>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</si>
  <si>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</si>
  <si>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</si>
  <si>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</si>
  <si>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</si>
  <si>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</si>
  <si>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</si>
  <si>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</si>
  <si>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</si>
  <si>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</si>
  <si>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</si>
  <si>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</si>
  <si>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</si>
  <si>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</si>
  <si>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</si>
  <si>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</si>
  <si>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</si>
  <si>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</si>
  <si>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</si>
  <si>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</si>
  <si>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</si>
  <si>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</si>
  <si>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</si>
  <si>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</si>
  <si>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</si>
  <si>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</si>
  <si>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</si>
  <si>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</si>
  <si>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</si>
  <si>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</si>
  <si>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</si>
  <si>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</si>
  <si>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</si>
  <si>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</si>
  <si>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</si>
  <si>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</si>
  <si>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</si>
  <si>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</si>
  <si>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</si>
  <si>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</si>
  <si>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</si>
  <si>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</si>
  <si>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</si>
  <si>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</si>
  <si>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</si>
  <si>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</si>
  <si>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</si>
  <si>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</si>
  <si>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</si>
  <si>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</si>
  <si>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</si>
  <si>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</si>
  <si>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</si>
  <si>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</si>
  <si>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</si>
  <si>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</si>
  <si>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</si>
  <si>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</si>
  <si>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</si>
  <si>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</si>
  <si>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</si>
  <si>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</si>
  <si>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</si>
  <si>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</si>
  <si>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</si>
  <si>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</si>
  <si>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</si>
  <si>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</si>
  <si>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</si>
  <si>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</si>
  <si>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</si>
  <si>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</si>
  <si>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</si>
  <si>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</si>
  <si>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</si>
  <si>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</si>
  <si>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</si>
  <si>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</si>
  <si>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</si>
  <si>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</si>
  <si>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</si>
  <si>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</si>
  <si>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</si>
  <si>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</si>
  <si>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</si>
  <si>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</si>
  <si>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</si>
  <si>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</si>
  <si>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</si>
  <si>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</si>
  <si>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</si>
  <si>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</si>
  <si>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</si>
  <si>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</si>
  <si>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</si>
  <si>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</si>
  <si>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</si>
  <si>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</si>
  <si>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</si>
  <si>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</si>
  <si>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</si>
  <si>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</si>
  <si>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</si>
  <si>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</si>
  <si>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</si>
  <si>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</si>
  <si>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</si>
  <si>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</si>
  <si>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</si>
  <si>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</si>
  <si>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</si>
  <si>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</si>
  <si>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</si>
  <si>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</si>
  <si>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</si>
  <si>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</si>
  <si>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</si>
  <si>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</si>
  <si>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</si>
  <si>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</si>
  <si>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</si>
  <si>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</si>
  <si>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</si>
  <si>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</si>
  <si>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</si>
  <si>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</si>
  <si>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</si>
  <si>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</si>
  <si>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</si>
  <si>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</si>
  <si>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</si>
  <si>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</si>
  <si>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</si>
  <si>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</si>
  <si>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</si>
  <si>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</si>
  <si>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</si>
  <si>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</si>
  <si>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</si>
  <si>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</si>
  <si>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</si>
  <si>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</si>
  <si>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</si>
  <si>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</si>
  <si>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</si>
  <si>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</si>
  <si>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</si>
  <si>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</si>
  <si>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</si>
  <si>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</si>
  <si>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</si>
  <si>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</si>
  <si>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</si>
  <si>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</si>
  <si>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</si>
  <si>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</si>
  <si>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</si>
  <si>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</si>
  <si>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</si>
  <si>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</si>
  <si>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</si>
  <si>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</si>
  <si>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</si>
  <si>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</si>
  <si>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</si>
  <si>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</si>
  <si>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</si>
  <si>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</si>
  <si>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</si>
  <si>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</si>
  <si>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</si>
  <si>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</si>
  <si>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</si>
  <si>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</si>
  <si>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</si>
  <si>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</si>
  <si>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</si>
  <si>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</si>
  <si>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</si>
  <si>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</si>
  <si>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</si>
  <si>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</si>
  <si>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</si>
  <si>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</si>
  <si>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</si>
  <si>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</si>
  <si>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</si>
  <si>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</si>
  <si>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</si>
  <si>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</si>
  <si>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</si>
  <si>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</si>
  <si>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</si>
  <si>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</si>
  <si>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</si>
  <si>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</si>
  <si>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</si>
  <si>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</si>
  <si>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</si>
  <si>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</si>
  <si>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</si>
  <si>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</si>
  <si>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</si>
  <si>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</si>
  <si>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</si>
  <si>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</si>
  <si>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</si>
  <si>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</si>
  <si>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</si>
  <si>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</si>
  <si>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</si>
  <si>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</si>
  <si>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</si>
  <si>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</si>
  <si>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</si>
  <si>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</si>
  <si>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</si>
  <si>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</si>
  <si>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</si>
  <si>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</si>
  <si>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</si>
  <si>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</si>
  <si>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</si>
  <si>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</si>
  <si>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</si>
  <si>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</si>
  <si>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</si>
  <si>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</si>
  <si>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</si>
  <si>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</si>
  <si>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</si>
  <si>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</si>
  <si>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</si>
  <si>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</si>
  <si>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</si>
  <si>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</si>
  <si>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</si>
  <si>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</si>
  <si>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</si>
  <si>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</si>
  <si>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</si>
  <si>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</si>
  <si>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</si>
  <si>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</si>
  <si>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</si>
  <si>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</si>
  <si>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</si>
  <si>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</si>
  <si>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</si>
  <si>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</si>
  <si>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</si>
  <si>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</si>
  <si>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</si>
  <si>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</si>
  <si>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</si>
  <si>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</si>
  <si>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</si>
  <si>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</si>
  <si>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</si>
  <si>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</si>
  <si>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</si>
  <si>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</si>
  <si>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</si>
  <si>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</si>
  <si>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</si>
  <si>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</si>
  <si>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</si>
  <si>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</si>
  <si>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</si>
  <si>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</si>
  <si>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</si>
  <si>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</si>
  <si>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</si>
  <si>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</si>
  <si>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</si>
  <si>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</si>
  <si>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</si>
  <si>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</si>
  <si>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</si>
  <si>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</si>
  <si>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</si>
  <si>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</si>
  <si>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</si>
  <si>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</si>
  <si>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</si>
  <si>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</si>
  <si>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</si>
  <si>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</si>
  <si>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</si>
  <si>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</si>
  <si>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</si>
  <si>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</si>
  <si>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</si>
  <si>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</si>
  <si>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</si>
  <si>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</si>
  <si>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</si>
  <si>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</si>
  <si>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</si>
  <si>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</si>
  <si>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</si>
  <si>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</si>
  <si>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</si>
  <si>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</si>
  <si>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</si>
  <si>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</si>
  <si>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</si>
  <si>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</si>
  <si>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</si>
  <si>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</si>
  <si>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</si>
  <si>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</si>
  <si>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</si>
  <si>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</si>
  <si>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</si>
  <si>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</si>
  <si>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</si>
  <si>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</si>
  <si>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</si>
  <si>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</si>
  <si>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</si>
  <si>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</si>
  <si>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</si>
  <si>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</si>
  <si>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</si>
  <si>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</si>
  <si>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</si>
  <si>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</si>
  <si>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</si>
  <si>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</si>
  <si>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</si>
  <si>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</si>
  <si>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</si>
  <si>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</si>
  <si>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</si>
  <si>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</si>
  <si>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</si>
  <si>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</si>
  <si>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</si>
  <si>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</si>
  <si>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</si>
  <si>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</si>
  <si>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</si>
  <si>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</si>
  <si>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</si>
  <si>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</si>
  <si>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</si>
  <si>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</si>
  <si>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</si>
  <si>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</si>
  <si>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</si>
  <si>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</si>
  <si>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</si>
  <si>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</si>
  <si>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</si>
  <si>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</si>
  <si>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</si>
  <si>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</si>
  <si>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</si>
  <si>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</si>
  <si>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</si>
  <si>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</si>
  <si>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</si>
  <si>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</si>
  <si>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</si>
  <si>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</si>
  <si>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</si>
  <si>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</si>
  <si>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</si>
  <si>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</si>
  <si>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</si>
  <si>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</si>
  <si>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</si>
  <si>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</si>
  <si>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</si>
  <si>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</si>
  <si>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</si>
  <si>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</si>
  <si>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</si>
  <si>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</si>
  <si>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</si>
  <si>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</si>
  <si>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</si>
  <si>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</si>
  <si>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</si>
  <si>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</si>
  <si>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</si>
  <si>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</si>
  <si>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</si>
  <si>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</si>
  <si>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</si>
  <si>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</si>
  <si>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</si>
  <si>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</si>
  <si>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</si>
  <si>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</si>
  <si>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</si>
  <si>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</si>
  <si>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</si>
  <si>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</si>
  <si>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</si>
  <si>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</si>
  <si>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</si>
  <si>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</si>
  <si>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</si>
  <si>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</si>
  <si>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</si>
  <si>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</si>
  <si>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</si>
  <si>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</si>
  <si>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</si>
  <si>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</si>
  <si>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</si>
  <si>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</si>
  <si>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</si>
  <si>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</si>
  <si>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</si>
  <si>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</si>
  <si>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</si>
  <si>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</si>
  <si>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</si>
  <si>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</si>
  <si>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</si>
  <si>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</si>
  <si>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</si>
  <si>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</si>
  <si>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</si>
  <si>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</si>
  <si>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</si>
  <si>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</si>
  <si>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</si>
  <si>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</si>
  <si>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</si>
  <si>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</si>
  <si>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</si>
  <si>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</si>
  <si>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</si>
  <si>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</si>
  <si>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</si>
  <si>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</si>
  <si>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</si>
  <si>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</si>
  <si>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</si>
  <si>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</si>
  <si>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</si>
  <si>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</si>
  <si>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</si>
  <si>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</si>
  <si>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</si>
  <si>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</si>
  <si>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</si>
  <si>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</si>
  <si>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</si>
  <si>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</si>
  <si>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</si>
  <si>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</si>
  <si>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</si>
  <si>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</si>
  <si>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</si>
  <si>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</si>
  <si>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</si>
  <si>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</si>
  <si>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</si>
  <si>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</si>
  <si>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</si>
  <si>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</si>
  <si>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</si>
  <si>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</si>
  <si>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</si>
  <si>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</si>
  <si>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</si>
  <si>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</si>
  <si>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</si>
  <si>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</si>
  <si>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</si>
  <si>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</si>
  <si>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</si>
  <si>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</si>
  <si>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</si>
  <si>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</si>
  <si>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</si>
  <si>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</si>
  <si>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</si>
  <si>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</si>
  <si>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</si>
  <si>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</si>
  <si>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</si>
  <si>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</si>
  <si>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</si>
  <si>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</si>
  <si>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</si>
  <si>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</si>
  <si>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</si>
  <si>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</si>
  <si>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</si>
  <si>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</si>
  <si>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</si>
  <si>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</si>
  <si>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</si>
  <si>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</si>
  <si>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</si>
  <si>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</si>
  <si>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</si>
  <si>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</si>
  <si>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</si>
  <si>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</si>
  <si>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</si>
  <si>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</si>
  <si>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</si>
  <si>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</si>
  <si>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</si>
  <si>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</si>
  <si>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</si>
  <si>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</si>
  <si>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</si>
  <si>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</si>
  <si>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</si>
  <si>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</si>
  <si>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</si>
  <si>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</si>
  <si>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</si>
  <si>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</si>
  <si>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</si>
  <si>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</si>
  <si>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</si>
  <si>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</si>
  <si>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</si>
  <si>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</si>
  <si>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</si>
  <si>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</si>
  <si>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</si>
  <si>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</si>
  <si>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</si>
  <si>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</si>
  <si>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</si>
  <si>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</si>
  <si>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</si>
  <si>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</si>
  <si>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</si>
  <si>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</si>
  <si>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</si>
  <si>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</si>
  <si>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</si>
  <si>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</si>
  <si>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</si>
  <si>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</si>
  <si>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</si>
  <si>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</si>
  <si>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</si>
  <si>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</si>
  <si>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</si>
  <si>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</si>
  <si>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</si>
  <si>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</si>
  <si>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</si>
  <si>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</si>
  <si>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</si>
  <si>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</si>
  <si>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</si>
  <si>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</si>
  <si>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</si>
  <si>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</si>
  <si>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</si>
  <si>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</si>
  <si>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</si>
  <si>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</si>
  <si>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</si>
  <si>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</si>
  <si>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</si>
  <si>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</si>
  <si>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</si>
  <si>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</si>
  <si>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</si>
  <si>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</si>
  <si>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</si>
  <si>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</si>
  <si>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</si>
  <si>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</si>
  <si>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</si>
  <si>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</si>
  <si>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</si>
  <si>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</si>
  <si>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</si>
  <si>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</si>
  <si>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</si>
  <si>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</si>
  <si>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</si>
  <si>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</si>
  <si>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</si>
  <si>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</si>
  <si>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</si>
  <si>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</si>
  <si>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</si>
  <si>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</si>
  <si>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</si>
  <si>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</si>
  <si>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</si>
  <si>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</si>
  <si>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</si>
  <si>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</si>
  <si>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</si>
  <si>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</si>
  <si>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</si>
  <si>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</si>
  <si>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</si>
  <si>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</si>
  <si>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</si>
  <si>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</si>
  <si>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</si>
  <si>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</si>
  <si>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</si>
  <si>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</si>
  <si>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</si>
  <si>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</si>
  <si>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</si>
  <si>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</si>
  <si>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</si>
  <si>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</si>
  <si>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</si>
  <si>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</si>
  <si>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</si>
  <si>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</si>
  <si>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</si>
  <si>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</si>
  <si>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</si>
  <si>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</si>
  <si>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</si>
  <si>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</si>
  <si>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</si>
  <si>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</si>
  <si>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</si>
  <si>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</si>
  <si>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</si>
  <si>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</si>
  <si>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</si>
  <si>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</si>
  <si>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</si>
  <si>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</si>
  <si>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</si>
  <si>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</si>
  <si>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</si>
  <si>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</si>
  <si>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</si>
  <si>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</si>
  <si>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</si>
  <si>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</si>
  <si>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</si>
  <si>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</si>
  <si>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</si>
  <si>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</si>
  <si>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</si>
  <si>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</si>
  <si>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</si>
  <si>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</si>
  <si>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</si>
  <si>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</si>
  <si>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</si>
  <si>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</si>
  <si>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</si>
  <si>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</si>
  <si>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</si>
  <si>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</si>
  <si>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</si>
  <si>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</si>
  <si>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</si>
  <si>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</si>
  <si>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</si>
  <si>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</si>
  <si>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</si>
  <si>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</si>
  <si>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</si>
  <si>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</si>
  <si>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</si>
  <si>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</si>
  <si>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</si>
  <si>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</si>
  <si>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</si>
  <si>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</si>
  <si>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</si>
  <si>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</si>
  <si>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</si>
  <si>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</si>
  <si>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</si>
  <si>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</si>
  <si>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</si>
  <si>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</si>
  <si>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</si>
  <si>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</si>
  <si>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</si>
  <si>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</si>
  <si>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</si>
  <si>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</si>
  <si>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</si>
  <si>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</si>
  <si>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</si>
  <si>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</si>
  <si>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</si>
  <si>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</si>
  <si>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</si>
  <si>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</si>
  <si>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</si>
  <si>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</si>
  <si>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</si>
  <si>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</si>
  <si>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</si>
  <si>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</si>
  <si>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</si>
  <si>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</si>
  <si>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</si>
  <si>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</si>
  <si>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</si>
  <si>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</si>
  <si>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</si>
  <si>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</si>
  <si>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</si>
  <si>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</si>
  <si>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</si>
  <si>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</si>
  <si>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</si>
  <si>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</si>
  <si>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</si>
  <si>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</si>
  <si>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</si>
  <si>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</si>
  <si>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</si>
  <si>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</si>
  <si>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</si>
  <si>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</si>
  <si>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</si>
  <si>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</si>
  <si>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</si>
  <si>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</si>
  <si>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</si>
  <si>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</si>
  <si>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</si>
  <si>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</si>
  <si>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</si>
  <si>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</si>
  <si>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</si>
  <si>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</si>
  <si>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</si>
  <si>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</si>
  <si>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</si>
  <si>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</si>
  <si>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</si>
  <si>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</si>
  <si>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</si>
  <si>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</si>
  <si>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</si>
  <si>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</si>
  <si>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</si>
  <si>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</si>
  <si>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</si>
  <si>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</si>
  <si>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</si>
  <si>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</si>
  <si>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</si>
  <si>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</si>
  <si>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</si>
  <si>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</si>
  <si>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</si>
  <si>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</si>
  <si>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</si>
  <si>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</si>
  <si>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</si>
  <si>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</si>
  <si>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</si>
  <si>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</si>
  <si>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</si>
  <si>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</si>
  <si>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</si>
  <si>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</si>
  <si>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</si>
  <si>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</si>
  <si>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</si>
  <si>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</si>
  <si>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</si>
  <si>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</si>
  <si>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</si>
  <si>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</si>
  <si>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</si>
  <si>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</si>
  <si>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</si>
  <si>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</si>
  <si>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</si>
  <si>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</si>
  <si>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</si>
  <si>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</si>
  <si>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</si>
  <si>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</si>
  <si>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</si>
  <si>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</si>
  <si>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</si>
  <si>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</si>
  <si>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</si>
  <si>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</si>
  <si>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</si>
  <si>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</si>
  <si>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</si>
  <si>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</si>
  <si>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</si>
  <si>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</si>
  <si>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</si>
  <si>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</si>
  <si>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</si>
  <si>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</si>
  <si>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</si>
  <si>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</si>
  <si>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</si>
  <si>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</si>
  <si>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</si>
  <si>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</si>
  <si>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</si>
  <si>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</si>
  <si>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</si>
  <si>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</si>
  <si>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</si>
  <si>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</si>
  <si>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</si>
  <si>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</si>
  <si>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</si>
  <si>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</si>
  <si>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</si>
  <si>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</si>
  <si>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</si>
  <si>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</si>
  <si>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</si>
  <si>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</si>
  <si>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</si>
  <si>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</si>
  <si>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</si>
  <si>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</si>
  <si>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</si>
  <si>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</si>
  <si>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</si>
  <si>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</si>
  <si>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</si>
  <si>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</si>
  <si>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</si>
  <si>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</si>
  <si>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</si>
  <si>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</si>
  <si>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</si>
  <si>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</si>
  <si>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</si>
  <si>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</si>
  <si>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</si>
  <si>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</si>
  <si>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</si>
  <si>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</si>
  <si>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</si>
  <si>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</si>
  <si>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</si>
  <si>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</si>
  <si>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</si>
  <si>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</si>
  <si>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</si>
  <si>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</si>
  <si>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</si>
  <si>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</si>
  <si>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</si>
  <si>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</si>
  <si>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</si>
  <si>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</si>
  <si>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</si>
  <si>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</si>
  <si>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</si>
  <si>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</si>
  <si>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</si>
  <si>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</si>
  <si>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</si>
  <si>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</si>
  <si>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</si>
  <si>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</si>
  <si>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</si>
  <si>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</si>
  <si>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</si>
  <si>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</si>
  <si>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</si>
  <si>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</si>
  <si>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</si>
  <si>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</si>
  <si>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</si>
  <si>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</si>
  <si>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</si>
  <si>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</si>
  <si>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</si>
  <si>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</si>
  <si>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</si>
  <si>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</si>
  <si>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</si>
  <si>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</si>
  <si>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</si>
  <si>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</si>
  <si>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</si>
  <si>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</si>
  <si>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</si>
  <si>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</si>
  <si>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</si>
  <si>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</si>
  <si>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</si>
  <si>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</si>
  <si>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</si>
  <si>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</si>
  <si>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</si>
  <si>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</si>
  <si>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</si>
  <si>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</si>
  <si>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</si>
  <si>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</si>
  <si>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</si>
  <si>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</si>
  <si>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</si>
  <si>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</si>
  <si>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</si>
  <si>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</si>
  <si>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</si>
  <si>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</si>
  <si>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</si>
  <si>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</si>
  <si>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</si>
  <si>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</si>
  <si>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</si>
  <si>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</si>
  <si>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</si>
  <si>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</si>
  <si>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</si>
  <si>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</si>
  <si>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</si>
  <si>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</si>
  <si>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</si>
  <si>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</si>
  <si>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</si>
  <si>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</si>
  <si>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</si>
  <si>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</si>
  <si>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</si>
  <si>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</si>
  <si>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</si>
  <si>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</si>
  <si>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</si>
  <si>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</si>
  <si>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</si>
  <si>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</si>
  <si>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</si>
  <si>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</si>
  <si>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</si>
  <si>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</si>
  <si>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</si>
  <si>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</si>
  <si>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</si>
  <si>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</si>
  <si>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</si>
  <si>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</si>
  <si>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</si>
  <si>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</si>
  <si>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</si>
  <si>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</si>
  <si>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</si>
  <si>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</si>
  <si>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</si>
  <si>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</si>
  <si>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</si>
  <si>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</si>
  <si>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</si>
  <si>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</si>
  <si>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</si>
  <si>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</si>
  <si>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</si>
  <si>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</si>
  <si>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</si>
  <si>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</si>
  <si>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</si>
  <si>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</si>
  <si>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</si>
  <si>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</si>
  <si>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</si>
  <si>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</si>
  <si>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</si>
  <si>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</si>
  <si>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</si>
  <si>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</si>
  <si>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</si>
  <si>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</si>
  <si>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</si>
  <si>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</si>
  <si>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</si>
  <si>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</si>
  <si>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</si>
  <si>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</si>
  <si>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</si>
  <si>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</si>
  <si>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</si>
  <si>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</si>
  <si>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</si>
  <si>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</si>
  <si>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</si>
  <si>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</si>
  <si>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</si>
  <si>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</si>
  <si>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</si>
  <si>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</si>
  <si>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</si>
  <si>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</si>
  <si>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</si>
  <si>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</si>
  <si>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</si>
  <si>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</si>
  <si>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</si>
  <si>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</si>
  <si>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</si>
  <si>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</si>
  <si>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</si>
  <si>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</si>
  <si>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</si>
  <si>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</si>
  <si>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</si>
  <si>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</si>
  <si>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</si>
  <si>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</si>
  <si>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</si>
  <si>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</si>
  <si>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</si>
  <si>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</si>
  <si>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</si>
  <si>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</si>
  <si>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</si>
  <si>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</si>
  <si>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</si>
  <si>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</si>
  <si>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</si>
  <si>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</si>
  <si>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</si>
  <si>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</si>
  <si>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</si>
  <si>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</si>
  <si>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</si>
  <si>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</si>
  <si>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</si>
  <si>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</si>
  <si>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</si>
  <si>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</si>
  <si>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</si>
  <si>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</si>
  <si>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</si>
  <si>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</si>
  <si>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</si>
  <si>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</si>
  <si>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</si>
  <si>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</si>
  <si>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</si>
  <si>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</si>
  <si>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</si>
  <si>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</si>
  <si>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</si>
  <si>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</si>
  <si>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</si>
  <si>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</si>
  <si>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</si>
  <si>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</si>
  <si>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</si>
  <si>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</si>
  <si>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</si>
  <si>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</si>
  <si>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</si>
  <si>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</si>
  <si>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</si>
  <si>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</si>
  <si>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</si>
  <si>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</si>
  <si>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</si>
  <si>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</si>
  <si>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</si>
  <si>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</si>
  <si>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</si>
  <si>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</si>
  <si>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</si>
  <si>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</si>
  <si>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</si>
  <si>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</si>
  <si>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</si>
  <si>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</si>
  <si>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</si>
  <si>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</si>
  <si>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</si>
  <si>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</si>
  <si>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</si>
  <si>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</si>
  <si>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</si>
  <si>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</si>
  <si>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</si>
  <si>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</si>
  <si>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</si>
  <si>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</si>
  <si>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</si>
  <si>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</si>
  <si>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</si>
  <si>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</si>
  <si>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</si>
  <si>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</si>
  <si>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</si>
  <si>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</si>
  <si>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</si>
  <si>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</si>
  <si>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</si>
  <si>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</si>
  <si>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</si>
  <si>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</si>
  <si>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</si>
  <si>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</si>
  <si>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</si>
  <si>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</si>
  <si>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</si>
  <si>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</si>
  <si>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</si>
  <si>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</si>
  <si>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</si>
  <si>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</si>
  <si>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</si>
  <si>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</si>
  <si>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</si>
  <si>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</si>
  <si>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</si>
  <si>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</si>
  <si>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</si>
  <si>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</si>
  <si>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</si>
  <si>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</si>
  <si>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</si>
  <si>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</si>
  <si>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</si>
  <si>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</si>
  <si>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</si>
  <si>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</si>
  <si>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</si>
  <si>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</si>
  <si>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</si>
  <si>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</si>
  <si>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</si>
  <si>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</si>
  <si>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</si>
  <si>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</si>
  <si>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</si>
  <si>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</si>
  <si>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</si>
  <si>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</si>
  <si>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</si>
  <si>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</si>
  <si>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</si>
  <si>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</si>
  <si>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</si>
  <si>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</si>
  <si>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</si>
  <si>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</si>
  <si>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</si>
  <si>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</si>
  <si>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</si>
  <si>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</si>
  <si>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</si>
  <si>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</si>
  <si>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</si>
  <si>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</si>
  <si>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</si>
  <si>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</si>
  <si>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</si>
  <si>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</si>
  <si>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</si>
  <si>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</si>
  <si>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</si>
  <si>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</si>
  <si>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</si>
  <si>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</si>
  <si>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</si>
  <si>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</si>
  <si>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</si>
  <si>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</si>
  <si>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</si>
  <si>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</si>
  <si>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</si>
  <si>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</si>
  <si>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</si>
  <si>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</si>
  <si>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</si>
  <si>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</si>
  <si>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</si>
  <si>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</si>
  <si>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</si>
  <si>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</si>
  <si>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</si>
  <si>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</si>
  <si>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</si>
  <si>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</si>
  <si>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</si>
  <si>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</si>
  <si>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</si>
  <si>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</si>
  <si>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</si>
  <si>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</si>
  <si>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</si>
  <si>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</si>
  <si>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</si>
  <si>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</si>
  <si>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</si>
  <si>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</si>
  <si>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</si>
  <si>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</si>
  <si>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</si>
  <si>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</si>
  <si>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</si>
  <si>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</si>
  <si>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</si>
  <si>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</si>
  <si>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</si>
  <si>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</si>
  <si>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</si>
  <si>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</si>
  <si>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</si>
  <si>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</si>
  <si>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</si>
  <si>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</si>
  <si>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</si>
  <si>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</si>
  <si>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</si>
  <si>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</si>
  <si>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</si>
  <si>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</si>
  <si>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</si>
  <si>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</si>
  <si>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</si>
  <si>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</si>
  <si>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</si>
  <si>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</si>
  <si>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</si>
  <si>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</si>
  <si>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</si>
  <si>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</si>
  <si>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</si>
  <si>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</si>
  <si>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</si>
  <si>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</si>
  <si>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</si>
  <si>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</si>
  <si>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</si>
  <si>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</si>
  <si>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</si>
  <si>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</si>
  <si>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</si>
  <si>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</si>
  <si>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</si>
  <si>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</si>
  <si>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</si>
  <si>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</si>
  <si>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</si>
  <si>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</si>
  <si>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</si>
  <si>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</si>
  <si>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</si>
  <si>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</si>
  <si>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</si>
  <si>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</si>
  <si>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</si>
  <si>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</si>
  <si>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</si>
  <si>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</si>
  <si>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</si>
  <si>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</si>
  <si>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</si>
  <si>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</si>
  <si>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</si>
  <si>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</si>
  <si>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</si>
  <si>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</si>
  <si>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</si>
  <si>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</si>
  <si>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</si>
  <si>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</si>
  <si>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</si>
  <si>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</si>
  <si>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</si>
  <si>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</si>
  <si>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</si>
  <si>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</si>
  <si>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</si>
  <si>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</si>
  <si>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</si>
  <si>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</si>
  <si>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</si>
  <si>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</si>
  <si>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</si>
  <si>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</si>
  <si>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</si>
  <si>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</si>
  <si>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</si>
  <si>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</si>
  <si>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</si>
  <si>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</si>
  <si>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</si>
  <si>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</si>
  <si>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</si>
  <si>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</si>
  <si>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</si>
  <si>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</si>
  <si>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</si>
  <si>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</si>
  <si>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</si>
  <si>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</si>
  <si>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</si>
  <si>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</si>
  <si>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</si>
  <si>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</si>
  <si>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</si>
  <si>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</si>
  <si>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</si>
  <si>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</si>
  <si>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</si>
  <si>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</si>
  <si>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</si>
  <si>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</si>
  <si>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</si>
  <si>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</si>
  <si>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</si>
  <si>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</si>
  <si>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</si>
  <si>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</si>
  <si>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</si>
  <si>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</si>
  <si>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</si>
  <si>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</si>
  <si>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</si>
  <si>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</si>
  <si>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</si>
  <si>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</si>
  <si>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</si>
  <si>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</si>
  <si>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</si>
  <si>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</si>
  <si>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</si>
  <si>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</si>
  <si>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</si>
  <si>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</si>
  <si>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</si>
  <si>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</si>
  <si>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</si>
  <si>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</si>
  <si>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</si>
  <si>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</si>
  <si>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</si>
  <si>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</si>
  <si>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</si>
  <si>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</si>
  <si>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</si>
  <si>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</si>
  <si>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</si>
  <si>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</si>
  <si>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</si>
  <si>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</si>
  <si>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</si>
  <si>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</si>
  <si>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</si>
  <si>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</si>
  <si>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</si>
  <si>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</si>
  <si>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</si>
  <si>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</si>
  <si>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</si>
  <si>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</si>
  <si>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</si>
  <si>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</si>
  <si>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</si>
  <si>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</si>
  <si>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</si>
  <si>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</si>
  <si>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</si>
  <si>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</si>
  <si>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</si>
  <si>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</si>
  <si>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</si>
  <si>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</si>
  <si>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</si>
  <si>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</si>
  <si>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</si>
  <si>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</si>
  <si>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</si>
  <si>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</si>
  <si>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</si>
  <si>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</si>
  <si>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</si>
  <si>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</si>
  <si>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</si>
  <si>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</si>
  <si>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</si>
  <si>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</si>
  <si>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</si>
  <si>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</si>
  <si>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</si>
  <si>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</si>
  <si>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</si>
  <si>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</si>
  <si>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</si>
  <si>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</si>
  <si>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</si>
  <si>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</si>
  <si>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</si>
  <si>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</si>
  <si>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</si>
  <si>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</si>
  <si>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</si>
  <si>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</si>
  <si>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</si>
  <si>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</si>
  <si>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</si>
  <si>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</si>
  <si>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</si>
  <si>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</si>
  <si>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</si>
  <si>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</si>
  <si>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</si>
  <si>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</si>
  <si>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</si>
  <si>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</si>
  <si>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</si>
  <si>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</si>
  <si>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</si>
  <si>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</si>
  <si>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</si>
  <si>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</si>
  <si>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</si>
  <si>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</si>
  <si>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</si>
  <si>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</si>
  <si>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</si>
  <si>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</si>
  <si>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</si>
  <si>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</si>
  <si>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</si>
  <si>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</si>
  <si>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</si>
  <si>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</si>
  <si>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</si>
  <si>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</si>
  <si>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</si>
  <si>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</si>
  <si>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</si>
  <si>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</si>
  <si>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</si>
  <si>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</si>
  <si>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</si>
  <si>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</si>
  <si>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</si>
  <si>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</si>
  <si>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</si>
  <si>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</si>
  <si>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</si>
  <si>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</si>
  <si>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</si>
  <si>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</si>
  <si>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</si>
  <si>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</si>
  <si>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</si>
  <si>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</si>
  <si>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</si>
  <si>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</si>
  <si>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</si>
  <si>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</si>
  <si>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</si>
  <si>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</si>
  <si>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</si>
  <si>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</si>
  <si>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</si>
  <si>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</si>
  <si>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</si>
  <si>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</si>
  <si>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</si>
  <si>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</si>
  <si>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</si>
  <si>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</si>
  <si>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</si>
  <si>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</si>
  <si>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</si>
  <si>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</si>
  <si>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</si>
  <si>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</si>
  <si>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</si>
  <si>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</si>
  <si>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</si>
  <si>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</si>
  <si>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</si>
  <si>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</si>
  <si>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</si>
  <si>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</si>
  <si>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</si>
  <si>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</si>
  <si>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</si>
  <si>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</si>
  <si>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</si>
  <si>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</si>
  <si>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</si>
  <si>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</si>
  <si>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</si>
  <si>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</si>
  <si>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</si>
  <si>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</si>
  <si>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</si>
  <si>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</si>
  <si>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</si>
  <si>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</si>
  <si>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</si>
  <si>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</si>
  <si>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</si>
  <si>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</si>
  <si>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</si>
  <si>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</si>
  <si>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</si>
  <si>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</si>
  <si>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</si>
  <si>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</si>
  <si>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</si>
  <si>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</si>
  <si>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</si>
  <si>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</si>
  <si>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</si>
  <si>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</si>
  <si>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</si>
  <si>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</si>
  <si>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</si>
  <si>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</si>
  <si>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</si>
  <si>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</si>
  <si>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</si>
  <si>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</si>
  <si>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</si>
  <si>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</si>
  <si>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</si>
  <si>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</si>
  <si>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</si>
  <si>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</si>
  <si>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</si>
  <si>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</si>
  <si>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</si>
  <si>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</si>
  <si>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</si>
  <si>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</si>
  <si>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</si>
  <si>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</si>
  <si>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</si>
  <si>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</si>
  <si>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</si>
  <si>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</si>
  <si>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</si>
  <si>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</si>
  <si>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</si>
  <si>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</si>
  <si>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</si>
  <si>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</si>
  <si>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</si>
  <si>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</si>
  <si>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</si>
  <si>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</si>
  <si>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</si>
  <si>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</si>
  <si>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</si>
  <si>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</si>
  <si>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</si>
  <si>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</si>
  <si>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</si>
  <si>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</si>
  <si>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</si>
  <si>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</si>
  <si>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</si>
  <si>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</si>
  <si>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</si>
  <si>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</si>
  <si>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</si>
  <si>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</si>
  <si>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</si>
  <si>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</si>
  <si>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</si>
  <si>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</si>
  <si>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</si>
  <si>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</si>
  <si>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</si>
  <si>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</si>
  <si>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</si>
  <si>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</si>
  <si>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</si>
  <si>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</si>
  <si>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</si>
  <si>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</si>
  <si>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</si>
  <si>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</si>
  <si>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</si>
  <si>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</si>
  <si>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</si>
  <si>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</si>
  <si>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</si>
  <si>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</si>
  <si>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</si>
  <si>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</si>
  <si>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</si>
  <si>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</si>
  <si>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</si>
  <si>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</si>
  <si>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</si>
  <si>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</si>
  <si>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</si>
  <si>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</si>
  <si>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</si>
  <si>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</si>
  <si>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</si>
  <si>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</si>
  <si>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</si>
  <si>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</si>
  <si>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</si>
  <si>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</si>
  <si>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</si>
  <si>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</si>
  <si>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</si>
  <si>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</si>
  <si>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</si>
  <si>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</si>
  <si>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</si>
  <si>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</si>
  <si>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</si>
  <si>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</si>
  <si>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</si>
  <si>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</si>
  <si>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</si>
  <si>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</si>
  <si>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</si>
  <si>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</si>
  <si>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</si>
  <si>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</si>
  <si>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</si>
  <si>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</si>
  <si>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</si>
  <si>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</si>
  <si>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</si>
  <si>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</si>
  <si>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</si>
  <si>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</si>
  <si>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</si>
  <si>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</si>
  <si>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</si>
  <si>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</si>
  <si>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</si>
  <si>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</si>
  <si>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</si>
  <si>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</si>
  <si>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</si>
  <si>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</si>
  <si>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</si>
  <si>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</si>
  <si>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</si>
  <si>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</si>
  <si>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</si>
  <si>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</si>
  <si>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</si>
  <si>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</si>
  <si>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</si>
  <si>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</si>
  <si>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</si>
  <si>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</si>
  <si>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</si>
  <si>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</si>
  <si>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</si>
  <si>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</si>
  <si>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</si>
  <si>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</si>
  <si>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</si>
  <si>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</si>
  <si>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</si>
  <si>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</si>
  <si>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</si>
  <si>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</si>
  <si>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</si>
  <si>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</si>
  <si>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</si>
  <si>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</si>
  <si>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</si>
  <si>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</si>
  <si>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</si>
  <si>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</si>
  <si>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</si>
  <si>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</si>
  <si>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</si>
  <si>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</si>
  <si>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</si>
  <si>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</si>
  <si>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</si>
  <si>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</si>
  <si>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</si>
  <si>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</si>
  <si>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</si>
  <si>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</si>
  <si>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</si>
  <si>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</si>
  <si>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</si>
  <si>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</si>
  <si>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</si>
  <si>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</si>
  <si>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</si>
  <si>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</si>
  <si>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</si>
  <si>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</si>
  <si>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</si>
  <si>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</si>
  <si>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</si>
  <si>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</si>
  <si>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</si>
  <si>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</si>
  <si>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</si>
  <si>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</si>
  <si>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</si>
  <si>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</si>
  <si>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</si>
  <si>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</si>
  <si>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</si>
  <si>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</si>
  <si>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</si>
  <si>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</si>
  <si>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</si>
  <si>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</si>
  <si>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</si>
  <si>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</si>
  <si>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</si>
  <si>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</si>
  <si>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</si>
  <si>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</si>
  <si>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</si>
  <si>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</si>
  <si>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</si>
  <si>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</si>
  <si>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</si>
  <si>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</si>
  <si>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</si>
  <si>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</si>
  <si>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</si>
  <si>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</si>
  <si>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</si>
  <si>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</si>
  <si>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</si>
  <si>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</si>
  <si>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</si>
  <si>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</si>
  <si>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</si>
  <si>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</si>
  <si>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</si>
  <si>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</si>
  <si>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</si>
  <si>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</si>
  <si>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</si>
  <si>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</si>
  <si>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</si>
  <si>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</si>
  <si>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</si>
  <si>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</si>
  <si>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</si>
  <si>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</si>
  <si>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</si>
  <si>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</si>
  <si>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</si>
  <si>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</si>
  <si>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</si>
  <si>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</si>
  <si>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</si>
  <si>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</si>
  <si>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</si>
  <si>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</si>
  <si>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</si>
  <si>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</si>
  <si>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</si>
  <si>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</si>
  <si>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</si>
  <si>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</si>
  <si>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</si>
  <si>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</si>
  <si>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</si>
  <si>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</si>
  <si>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</si>
  <si>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</si>
  <si>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</si>
  <si>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</si>
  <si>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</si>
  <si>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</si>
  <si>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</si>
  <si>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</si>
  <si>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</si>
  <si>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</si>
  <si>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</si>
  <si>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</si>
  <si>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</si>
  <si>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</si>
  <si>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</si>
  <si>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</si>
  <si>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</si>
  <si>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</si>
  <si>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</si>
  <si>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</si>
  <si>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</si>
  <si>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</si>
  <si>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</si>
  <si>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</si>
  <si>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</si>
  <si>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</si>
  <si>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</si>
  <si>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</si>
  <si>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</si>
  <si>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</si>
  <si>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</si>
  <si>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</si>
  <si>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</si>
  <si>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</si>
  <si>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</si>
  <si>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</si>
  <si>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</si>
  <si>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</si>
  <si>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</si>
  <si>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</si>
  <si>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</si>
  <si>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</si>
  <si>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</si>
  <si>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</si>
  <si>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</si>
  <si>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</si>
  <si>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</si>
  <si>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</si>
  <si>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</si>
  <si>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</si>
  <si>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</si>
  <si>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</si>
  <si>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</si>
  <si>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</si>
  <si>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</si>
  <si>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</si>
  <si>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</si>
  <si>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</si>
  <si>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</si>
  <si>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</si>
  <si>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</si>
  <si>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</si>
  <si>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</si>
  <si>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</si>
  <si>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</si>
  <si>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</si>
  <si>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</si>
  <si>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</si>
  <si>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</si>
  <si>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</si>
  <si>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</si>
  <si>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</si>
  <si>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</si>
  <si>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</si>
  <si>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</si>
  <si>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</si>
  <si>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</si>
  <si>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</si>
  <si>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</si>
  <si>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</si>
  <si>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</si>
  <si>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</si>
  <si>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</si>
  <si>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</si>
  <si>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</si>
  <si>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</si>
  <si>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</si>
  <si>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</si>
  <si>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</si>
  <si>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</si>
  <si>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</si>
  <si>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</si>
  <si>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</si>
  <si>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</si>
  <si>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</si>
  <si>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</si>
  <si>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</si>
  <si>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</si>
  <si>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</si>
  <si>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</si>
  <si>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</si>
  <si>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</si>
  <si>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</si>
  <si>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</si>
  <si>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</si>
  <si>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</si>
  <si>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</si>
  <si>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</si>
  <si>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</si>
  <si>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</si>
  <si>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</si>
  <si>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</si>
  <si>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</si>
  <si>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</si>
  <si>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</si>
  <si>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</si>
  <si>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</si>
  <si>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</si>
  <si>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</si>
  <si>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</si>
  <si>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</si>
  <si>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</si>
  <si>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</si>
  <si>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</si>
  <si>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</si>
  <si>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</si>
  <si>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</si>
  <si>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</si>
  <si>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</si>
  <si>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</si>
  <si>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</si>
  <si>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</si>
  <si>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</si>
  <si>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</si>
  <si>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</si>
  <si>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</si>
  <si>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</si>
  <si>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</si>
  <si>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</si>
  <si>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</si>
  <si>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</si>
  <si>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</si>
  <si>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</si>
  <si>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</si>
  <si>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</si>
  <si>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</si>
  <si>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</si>
  <si>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</si>
  <si>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</si>
  <si>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</si>
  <si>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</si>
  <si>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</si>
  <si>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</si>
  <si>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</si>
  <si>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</si>
  <si>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</si>
  <si>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</si>
  <si>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</si>
  <si>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</si>
  <si>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</si>
  <si>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</si>
  <si>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</si>
  <si>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</si>
  <si>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</si>
  <si>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</si>
  <si>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</si>
  <si>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</si>
  <si>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</si>
  <si>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</si>
  <si>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</si>
  <si>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</si>
  <si>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</si>
  <si>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</si>
  <si>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</si>
  <si>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</si>
  <si>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</si>
  <si>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</si>
  <si>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</si>
  <si>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</si>
  <si>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</si>
  <si>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</si>
  <si>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</si>
  <si>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</si>
  <si>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</si>
  <si>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</si>
  <si>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</si>
  <si>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</si>
  <si>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</si>
  <si>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</si>
  <si>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</si>
  <si>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</si>
  <si>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</si>
  <si>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</si>
  <si>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</si>
  <si>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</si>
  <si>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</si>
  <si>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</si>
  <si>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</si>
  <si>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</si>
  <si>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</si>
  <si>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</si>
  <si>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</si>
  <si>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</si>
  <si>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</si>
  <si>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</si>
  <si>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</si>
  <si>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</si>
  <si>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</si>
  <si>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</si>
  <si>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</si>
  <si>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</si>
  <si>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</si>
  <si>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</si>
  <si>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</si>
  <si>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</si>
  <si>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</si>
  <si>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</si>
  <si>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</si>
  <si>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</si>
  <si>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</si>
  <si>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</si>
  <si>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</si>
  <si>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</si>
  <si>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</si>
  <si>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</si>
  <si>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</si>
  <si>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</si>
  <si>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</si>
  <si>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</si>
  <si>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</si>
  <si>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</si>
  <si>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</si>
  <si>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</si>
  <si>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</si>
  <si>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</si>
  <si>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</si>
  <si>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</si>
  <si>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</si>
  <si>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</si>
  <si>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</si>
  <si>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</si>
  <si>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</si>
  <si>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</si>
  <si>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</si>
  <si>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</si>
  <si>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</si>
  <si>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</si>
  <si>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</si>
  <si>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</si>
  <si>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</si>
  <si>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</si>
  <si>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</si>
  <si>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</si>
  <si>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</si>
  <si>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</si>
  <si>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</si>
  <si>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</si>
  <si>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</si>
  <si>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</si>
  <si>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</si>
  <si>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</si>
  <si>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</si>
  <si>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</si>
  <si>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</si>
  <si>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</si>
  <si>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</si>
  <si>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</si>
  <si>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</si>
  <si>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</si>
  <si>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</si>
  <si>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</si>
  <si>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</si>
  <si>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</si>
  <si>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</si>
  <si>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</si>
  <si>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</si>
  <si>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</si>
  <si>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</si>
  <si>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</si>
  <si>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</si>
  <si>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</si>
  <si>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</si>
  <si>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</si>
  <si>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</si>
  <si>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</si>
  <si>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</si>
  <si>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</si>
  <si>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</si>
  <si>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</si>
  <si>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</si>
  <si>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</si>
  <si>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</si>
  <si>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</si>
  <si>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</si>
  <si>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</si>
  <si>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</si>
  <si>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</si>
  <si>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</si>
  <si>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</si>
  <si>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</si>
  <si>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</si>
  <si>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</si>
  <si>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</si>
  <si>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</si>
  <si>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</si>
  <si>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</si>
  <si>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</si>
  <si>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</si>
  <si>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</si>
  <si>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</si>
  <si>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</si>
  <si>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</si>
  <si>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</si>
  <si>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</si>
  <si>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</si>
  <si>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</si>
  <si>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</si>
  <si>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</si>
  <si>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</si>
  <si>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</si>
  <si>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</si>
  <si>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</si>
  <si>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</si>
  <si>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</si>
  <si>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</si>
  <si>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</si>
  <si>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</si>
  <si>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</si>
  <si>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</si>
  <si>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</si>
  <si>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</si>
  <si>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</si>
  <si>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</si>
  <si>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</si>
  <si>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</si>
  <si>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</si>
  <si>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</si>
  <si>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</si>
  <si>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</si>
  <si>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</si>
  <si>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</si>
  <si>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</si>
  <si>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</si>
  <si>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</si>
  <si>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</si>
  <si>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</si>
  <si>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</si>
  <si>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</si>
  <si>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</si>
  <si>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</si>
  <si>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</si>
  <si>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</si>
  <si>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</si>
  <si>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</si>
  <si>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</si>
  <si>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</si>
  <si>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</si>
  <si>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</si>
  <si>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</si>
  <si>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</si>
  <si>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</si>
  <si>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</si>
  <si>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</si>
  <si>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</si>
  <si>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</si>
  <si>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</si>
  <si>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</si>
  <si>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</si>
  <si>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</si>
  <si>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</si>
  <si>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</si>
  <si>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</si>
  <si>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</si>
  <si>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</si>
  <si>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</si>
  <si>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</si>
  <si>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</si>
  <si>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</si>
  <si>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</si>
  <si>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</si>
  <si>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</si>
  <si>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</si>
  <si>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</si>
  <si>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</si>
  <si>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</si>
  <si>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</si>
  <si>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</si>
  <si>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</si>
  <si>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</si>
  <si>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</si>
  <si>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</si>
  <si>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</si>
  <si>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</si>
  <si>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</si>
  <si>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</si>
  <si>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</si>
  <si>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</si>
  <si>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</si>
  <si>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</si>
  <si>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</si>
  <si>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</si>
  <si>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</si>
  <si>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</si>
  <si>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</si>
  <si>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</si>
  <si>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</si>
  <si>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</si>
  <si>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</si>
  <si>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</si>
  <si>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</si>
  <si>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</si>
  <si>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</si>
  <si>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</si>
  <si>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</si>
  <si>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</si>
  <si>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</si>
  <si>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</si>
  <si>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</si>
  <si>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</si>
  <si>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</si>
  <si>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</si>
  <si>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</si>
  <si>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</si>
  <si>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</si>
  <si>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</si>
  <si>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</si>
  <si>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</si>
  <si>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</si>
  <si>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</si>
  <si>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</si>
  <si>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</si>
  <si>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</si>
  <si>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</si>
  <si>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</si>
  <si>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</si>
  <si>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</si>
  <si>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</si>
  <si>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</si>
  <si>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</si>
  <si>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</si>
  <si>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</si>
  <si>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</si>
  <si>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</si>
  <si>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</si>
  <si>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</si>
  <si>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</si>
  <si>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</si>
  <si>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</si>
  <si>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</si>
  <si>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</si>
  <si>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</si>
  <si>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</si>
  <si>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</si>
  <si>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</si>
  <si>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</si>
  <si>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</si>
  <si>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</si>
  <si>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</si>
  <si>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</si>
  <si>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</si>
  <si>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</si>
  <si>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</si>
  <si>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</si>
  <si>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</si>
  <si>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</si>
  <si>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</si>
  <si>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</si>
  <si>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</si>
  <si>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</si>
  <si>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</si>
  <si>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</si>
  <si>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</si>
  <si>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</si>
  <si>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</si>
  <si>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</si>
  <si>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</si>
  <si>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</si>
  <si>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</si>
  <si>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</si>
  <si>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</si>
  <si>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</si>
  <si>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</si>
  <si>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</si>
  <si>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</si>
  <si>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</si>
  <si>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</si>
  <si>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</si>
  <si>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</si>
  <si>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</si>
  <si>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</si>
  <si>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</si>
  <si>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</si>
  <si>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</si>
  <si>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</si>
  <si>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</si>
  <si>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</si>
  <si>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</si>
  <si>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</si>
  <si>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</si>
  <si>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</si>
  <si>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</si>
  <si>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</si>
  <si>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</si>
  <si>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</si>
  <si>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</si>
  <si>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</si>
  <si>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</si>
  <si>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</si>
  <si>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</si>
  <si>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</si>
  <si>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</si>
  <si>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</si>
  <si>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</si>
  <si>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</si>
  <si>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</si>
  <si>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</si>
  <si>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</si>
  <si>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</si>
  <si>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</si>
  <si>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</si>
  <si>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</si>
  <si>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</si>
  <si>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</si>
  <si>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</si>
  <si>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</si>
  <si>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</si>
  <si>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</si>
  <si>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</si>
  <si>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</si>
  <si>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</si>
  <si>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</si>
  <si>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</si>
  <si>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</si>
  <si>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</si>
  <si>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</si>
  <si>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</si>
  <si>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</si>
  <si>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</si>
  <si>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</si>
  <si>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</si>
  <si>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</si>
  <si>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</si>
  <si>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</si>
  <si>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</si>
  <si>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</si>
  <si>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</si>
  <si>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</si>
  <si>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</si>
  <si>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</si>
  <si>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</si>
  <si>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</si>
  <si>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</si>
  <si>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</si>
  <si>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</si>
  <si>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</si>
  <si>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</si>
  <si>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</si>
  <si>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</si>
  <si>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</si>
  <si>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</si>
  <si>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</si>
  <si>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</si>
  <si>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</si>
  <si>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</si>
  <si>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</si>
  <si>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</si>
  <si>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</si>
  <si>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</si>
  <si>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</si>
  <si>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</si>
  <si>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</si>
  <si>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</si>
  <si>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</si>
  <si>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</si>
  <si>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</si>
  <si>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</si>
  <si>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</si>
  <si>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</si>
  <si>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</si>
  <si>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</si>
  <si>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</si>
  <si>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</si>
  <si>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</si>
  <si>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</si>
  <si>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</si>
  <si>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</si>
  <si>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</si>
  <si>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</si>
  <si>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</si>
  <si>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</si>
  <si>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</si>
  <si>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</si>
  <si>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</si>
  <si>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</si>
  <si>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</si>
  <si>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</si>
  <si>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</si>
  <si>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</si>
  <si>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</si>
  <si>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</si>
  <si>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</si>
  <si>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</si>
  <si>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</si>
  <si>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</si>
  <si>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</si>
  <si>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</si>
  <si>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</si>
  <si>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</si>
  <si>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</si>
  <si>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</si>
  <si>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</si>
  <si>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</si>
  <si>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</si>
  <si>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</si>
  <si>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</si>
  <si>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</si>
  <si>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</si>
  <si>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</si>
  <si>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</si>
  <si>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</si>
  <si>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</si>
  <si>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</si>
  <si>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</si>
  <si>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</si>
  <si>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</si>
  <si>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</si>
  <si>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</si>
  <si>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</si>
  <si>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</si>
  <si>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</si>
  <si>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</si>
  <si>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</si>
  <si>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</si>
  <si>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</si>
  <si>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</si>
  <si>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</si>
  <si>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</si>
  <si>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</si>
  <si>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</si>
  <si>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</si>
  <si>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</si>
  <si>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</si>
  <si>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</si>
  <si>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</si>
  <si>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</si>
  <si>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</si>
  <si>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</si>
  <si>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</si>
  <si>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</si>
  <si>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</si>
  <si>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</si>
  <si>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</si>
  <si>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</si>
  <si>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</si>
  <si>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</si>
  <si>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</si>
  <si>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</si>
  <si>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</si>
  <si>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</si>
  <si>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</si>
  <si>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</si>
  <si>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</si>
  <si>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</si>
  <si>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</si>
  <si>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</si>
  <si>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</si>
  <si>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</si>
  <si>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</si>
  <si>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</si>
  <si>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</si>
  <si>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</si>
  <si>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</si>
  <si>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</si>
  <si>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</si>
  <si>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</si>
  <si>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</si>
  <si>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</si>
  <si>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</si>
  <si>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</si>
  <si>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</si>
  <si>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</si>
  <si>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</si>
  <si>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</si>
  <si>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</si>
  <si>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</si>
  <si>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</si>
  <si>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</si>
  <si>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</si>
  <si>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</si>
  <si>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</si>
  <si>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</si>
  <si>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</si>
  <si>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</si>
  <si>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</si>
  <si>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</si>
  <si>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</si>
  <si>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</si>
  <si>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</si>
  <si>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</si>
  <si>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</si>
  <si>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</si>
  <si>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</si>
  <si>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</si>
  <si>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</si>
  <si>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</si>
  <si>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</si>
  <si>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</si>
  <si>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</si>
  <si>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</si>
  <si>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</si>
  <si>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</si>
  <si>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</si>
  <si>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</si>
  <si>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</si>
  <si>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</si>
  <si>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</si>
  <si>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</si>
  <si>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</si>
  <si>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</si>
  <si>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</si>
  <si>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</si>
  <si>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</si>
  <si>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</si>
  <si>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</si>
  <si>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</si>
  <si>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</si>
  <si>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</si>
  <si>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</si>
  <si>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</si>
  <si>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</si>
  <si>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</si>
  <si>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</si>
  <si>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</si>
  <si>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</si>
  <si>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</si>
  <si>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</si>
  <si>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</si>
  <si>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</si>
  <si>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</si>
  <si>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</si>
  <si>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</si>
  <si>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</si>
  <si>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</si>
  <si>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</si>
  <si>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</si>
  <si>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</si>
  <si>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</si>
  <si>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</si>
  <si>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</si>
  <si>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</si>
  <si>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</si>
  <si>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</si>
  <si>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</si>
  <si>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</si>
  <si>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</si>
  <si>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</si>
  <si>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</si>
  <si>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</si>
  <si>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</si>
  <si>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</si>
  <si>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</si>
  <si>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</si>
  <si>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</si>
  <si>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</si>
  <si>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</si>
  <si>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</si>
  <si>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</si>
  <si>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</si>
  <si>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</si>
  <si>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</si>
  <si>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</si>
  <si>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</si>
  <si>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</si>
  <si>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</si>
  <si>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</si>
  <si>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</si>
  <si>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</si>
  <si>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</si>
  <si>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</si>
  <si>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</si>
  <si>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</si>
  <si>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</si>
  <si>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</si>
  <si>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</si>
  <si>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</si>
  <si>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</si>
  <si>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</si>
  <si>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</si>
  <si>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</si>
  <si>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</si>
  <si>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</si>
  <si>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</si>
  <si>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</si>
  <si>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</si>
  <si>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</si>
  <si>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</si>
  <si>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</si>
  <si>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</si>
  <si>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</si>
  <si>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</si>
  <si>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</si>
  <si>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</si>
  <si>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</si>
  <si>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</si>
  <si>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</si>
  <si>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</si>
  <si>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</si>
  <si>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</si>
  <si>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</si>
  <si>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</si>
  <si>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</si>
  <si>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</si>
  <si>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</si>
  <si>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</si>
  <si>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</si>
  <si>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</si>
  <si>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</si>
  <si>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</si>
  <si>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</si>
  <si>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</si>
  <si>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</si>
  <si>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</si>
  <si>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</si>
  <si>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</si>
  <si>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</si>
  <si>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</si>
  <si>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</si>
  <si>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</si>
  <si>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</si>
  <si>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</si>
  <si>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</si>
  <si>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</si>
  <si>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</si>
  <si>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</si>
  <si>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</si>
  <si>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</si>
  <si>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</si>
  <si>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</si>
  <si>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</si>
  <si>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</si>
  <si>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</si>
  <si>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</si>
  <si>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</si>
  <si>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</si>
  <si>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</si>
  <si>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</si>
  <si>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</si>
  <si>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</si>
  <si>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</si>
  <si>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</si>
  <si>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</si>
  <si>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</si>
  <si>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</si>
  <si>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</si>
  <si>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</si>
  <si>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</si>
  <si>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</si>
  <si>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</si>
  <si>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</si>
  <si>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</si>
  <si>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</si>
  <si>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</si>
  <si>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</si>
  <si>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</si>
  <si>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</si>
  <si>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</si>
  <si>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</si>
  <si>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</si>
  <si>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</si>
  <si>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</si>
  <si>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</si>
  <si>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</si>
  <si>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</si>
  <si>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</si>
  <si>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</si>
  <si>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</si>
  <si>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</si>
  <si>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</si>
  <si>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</si>
  <si>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</si>
  <si>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</si>
  <si>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</si>
  <si>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</si>
  <si>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</si>
  <si>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</si>
  <si>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</si>
  <si>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</si>
  <si>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</si>
  <si>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</si>
  <si>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</si>
  <si>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</si>
  <si>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</si>
  <si>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</si>
  <si>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</si>
  <si>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</si>
  <si>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</si>
  <si>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</si>
  <si>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</si>
  <si>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</si>
  <si>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</si>
  <si>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</si>
  <si>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</si>
  <si>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</si>
  <si>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</si>
  <si>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</si>
  <si>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</si>
  <si>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</si>
  <si>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</si>
  <si>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</si>
  <si>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</si>
  <si>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</si>
  <si>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</si>
  <si>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</si>
  <si>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</si>
  <si>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</si>
  <si>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</si>
  <si>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</si>
  <si>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</si>
  <si>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</si>
  <si>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</si>
  <si>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</si>
  <si>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</si>
  <si>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</si>
  <si>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</si>
  <si>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</si>
  <si>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</si>
  <si>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</si>
  <si>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</si>
  <si>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</si>
  <si>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</si>
  <si>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</si>
  <si>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</si>
  <si>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</si>
  <si>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</si>
  <si>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</si>
  <si>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</si>
  <si>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</si>
  <si>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</si>
  <si>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</si>
  <si>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</si>
  <si>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</si>
  <si>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</si>
  <si>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</si>
  <si>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</si>
  <si>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</si>
  <si>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</si>
  <si>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</si>
  <si>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</si>
  <si>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</si>
  <si>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</si>
  <si>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</si>
  <si>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</si>
  <si>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</si>
  <si>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</si>
  <si>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</si>
  <si>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</si>
  <si>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</si>
  <si>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</si>
  <si>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</si>
  <si>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</si>
  <si>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</si>
  <si>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</si>
  <si>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</si>
  <si>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</si>
  <si>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</si>
  <si>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</si>
  <si>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</si>
  <si>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</si>
  <si>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</si>
  <si>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</si>
  <si>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</si>
  <si>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</si>
  <si>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</si>
  <si>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</si>
  <si>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</si>
  <si>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</si>
  <si>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</si>
  <si>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</si>
  <si>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</si>
  <si>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</si>
  <si>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</si>
  <si>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</si>
  <si>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</si>
  <si>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</si>
  <si>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</si>
  <si>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</si>
  <si>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</si>
  <si>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</si>
  <si>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</si>
  <si>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</si>
  <si>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</si>
  <si>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</si>
  <si>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</si>
  <si>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</si>
  <si>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</si>
  <si>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</si>
  <si>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</si>
  <si>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</si>
  <si>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</si>
  <si>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</si>
  <si>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</si>
  <si>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</si>
  <si>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</si>
  <si>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</si>
  <si>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</si>
  <si>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</si>
  <si>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</si>
  <si>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</si>
  <si>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</si>
  <si>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</si>
  <si>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</si>
  <si>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</si>
  <si>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</si>
  <si>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</si>
  <si>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</si>
  <si>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</si>
  <si>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</si>
  <si>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</si>
  <si>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</si>
  <si>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</si>
  <si>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</si>
  <si>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</si>
  <si>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</si>
  <si>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</si>
  <si>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</si>
  <si>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</si>
  <si>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</si>
  <si>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</si>
  <si>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</si>
  <si>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</si>
  <si>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</si>
  <si>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</si>
  <si>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</si>
  <si>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</si>
  <si>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</si>
  <si>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</si>
  <si>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</si>
  <si>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</si>
  <si>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</si>
  <si>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</si>
  <si>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</si>
  <si>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</si>
  <si>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</si>
  <si>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</si>
  <si>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</si>
  <si>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</si>
  <si>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</si>
  <si>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</si>
  <si>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</si>
  <si>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</si>
  <si>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</si>
  <si>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</si>
  <si>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</si>
  <si>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</si>
  <si>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</si>
  <si>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</si>
  <si>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</si>
  <si>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</si>
  <si>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</si>
  <si>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</si>
  <si>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</si>
  <si>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</si>
  <si>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</si>
  <si>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</si>
  <si>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</si>
  <si>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</si>
  <si>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</si>
  <si>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</si>
  <si>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</si>
  <si>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</si>
  <si>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</si>
  <si>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</si>
  <si>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</si>
  <si>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</si>
  <si>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</si>
  <si>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</si>
  <si>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</si>
  <si>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</si>
  <si>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</si>
  <si>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</si>
  <si>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</si>
  <si>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</si>
  <si>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</si>
  <si>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</si>
  <si>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</si>
  <si>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</si>
  <si>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</si>
  <si>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</si>
  <si>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</si>
  <si>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</si>
  <si>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</si>
  <si>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</si>
  <si>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</si>
  <si>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</si>
  <si>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</si>
  <si>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</si>
  <si>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</si>
  <si>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</si>
  <si>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</si>
  <si>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</si>
  <si>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</si>
  <si>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</si>
  <si>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</si>
  <si>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</si>
  <si>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</si>
  <si>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</si>
  <si>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</si>
  <si>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</si>
  <si>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</si>
  <si>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</si>
  <si>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</si>
  <si>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</si>
  <si>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</si>
  <si>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</si>
  <si>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</si>
  <si>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</si>
  <si>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</si>
  <si>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</si>
  <si>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</si>
  <si>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</si>
  <si>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</si>
  <si>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</si>
  <si>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</si>
  <si>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</si>
  <si>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</si>
  <si>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</si>
  <si>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</si>
  <si>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</si>
  <si>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</si>
  <si>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</si>
  <si>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</si>
  <si>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</si>
  <si>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</si>
  <si>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</si>
  <si>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</si>
  <si>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</si>
  <si>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</si>
  <si>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</si>
  <si>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</si>
  <si>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</si>
  <si>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</si>
  <si>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</si>
  <si>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</si>
  <si>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</si>
  <si>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</si>
  <si>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</si>
  <si>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</si>
  <si>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</si>
  <si>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</si>
  <si>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</si>
  <si>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</si>
  <si>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</si>
  <si>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</si>
  <si>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</si>
  <si>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</si>
  <si>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</si>
  <si>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</si>
  <si>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</si>
  <si>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</si>
  <si>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</si>
  <si>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</si>
  <si>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</si>
  <si>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</si>
  <si>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</si>
  <si>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</si>
  <si>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</si>
  <si>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</si>
  <si>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</si>
  <si>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</si>
  <si>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</si>
  <si>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</si>
  <si>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</si>
  <si>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</si>
  <si>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</si>
  <si>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</si>
  <si>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</si>
  <si>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</si>
  <si>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</si>
  <si>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</si>
  <si>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</si>
  <si>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</si>
  <si>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</si>
  <si>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</si>
  <si>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</si>
  <si>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</si>
  <si>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</si>
  <si>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</si>
  <si>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</si>
  <si>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</si>
  <si>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</si>
  <si>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</si>
  <si>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</si>
  <si>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</si>
  <si>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</si>
  <si>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</si>
  <si>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</si>
  <si>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</si>
  <si>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</si>
  <si>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</si>
  <si>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</si>
  <si>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</si>
  <si>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</si>
  <si>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</si>
  <si>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</si>
  <si>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</si>
  <si>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</si>
  <si>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</si>
  <si>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</si>
  <si>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</si>
  <si>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</si>
  <si>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</si>
  <si>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</si>
  <si>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</si>
  <si>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</si>
  <si>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</si>
  <si>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</si>
  <si>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</si>
  <si>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</si>
  <si>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</si>
  <si>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</si>
  <si>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</si>
  <si>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</si>
  <si>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</si>
  <si>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</si>
  <si>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</si>
  <si>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</si>
  <si>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</si>
  <si>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</si>
  <si>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</si>
  <si>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</si>
  <si>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</si>
  <si>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</si>
  <si>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</si>
  <si>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</si>
  <si>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</si>
  <si>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</si>
  <si>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</si>
  <si>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</si>
  <si>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</si>
  <si>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</si>
  <si>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</si>
  <si>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</si>
  <si>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</si>
  <si>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</si>
  <si>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</si>
  <si>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</si>
  <si>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</si>
  <si>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</si>
  <si>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</si>
  <si>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</si>
  <si>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</si>
  <si>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</si>
  <si>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</si>
  <si>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</si>
  <si>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</si>
  <si>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</si>
  <si>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</si>
  <si>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</si>
  <si>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</si>
  <si>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</si>
  <si>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</si>
  <si>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</si>
  <si>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</si>
  <si>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</si>
  <si>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</si>
  <si>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</si>
  <si>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</si>
  <si>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</si>
  <si>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</si>
  <si>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</si>
  <si>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</si>
  <si>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</si>
  <si>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</si>
  <si>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</si>
  <si>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</si>
  <si>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</si>
  <si>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</si>
  <si>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</si>
  <si>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</si>
  <si>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</si>
  <si>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</si>
  <si>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</si>
  <si>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</si>
  <si>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</si>
  <si>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</si>
  <si>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</si>
  <si>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</si>
  <si>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</si>
  <si>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</si>
  <si>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</si>
  <si>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</si>
  <si>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</si>
  <si>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</si>
  <si>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</si>
  <si>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</si>
  <si>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</si>
  <si>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</si>
  <si>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</si>
  <si>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</si>
  <si>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</si>
  <si>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</si>
  <si>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</si>
  <si>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</si>
  <si>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</si>
  <si>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</si>
  <si>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</si>
  <si>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</si>
  <si>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</si>
  <si>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</si>
  <si>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</si>
  <si>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</si>
  <si>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</si>
  <si>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</si>
  <si>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</si>
  <si>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</si>
  <si>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</si>
  <si>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</si>
  <si>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</si>
  <si>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</si>
  <si>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</si>
  <si>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</si>
  <si>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</si>
  <si>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</si>
  <si>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</si>
  <si>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</si>
  <si>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</si>
  <si>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</si>
  <si>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</si>
  <si>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</si>
  <si>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</si>
  <si>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</si>
  <si>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</si>
  <si>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</si>
  <si>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</si>
  <si>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</si>
  <si>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</si>
  <si>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</si>
  <si>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</si>
  <si>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</si>
  <si>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</si>
  <si>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</si>
  <si>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</si>
  <si>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</si>
  <si>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</si>
  <si>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</si>
  <si>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</si>
  <si>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</si>
  <si>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</si>
  <si>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</si>
  <si>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</si>
  <si>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</si>
  <si>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</si>
  <si>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</si>
  <si>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</si>
  <si>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</si>
  <si>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</si>
  <si>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</si>
  <si>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</si>
  <si>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</si>
  <si>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</si>
  <si>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</si>
  <si>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</si>
  <si>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</si>
  <si>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</si>
  <si>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</si>
  <si>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</si>
  <si>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</si>
  <si>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</si>
  <si>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</si>
  <si>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</si>
  <si>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</si>
  <si>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</si>
  <si>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</si>
  <si>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</si>
  <si>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</si>
  <si>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</si>
  <si>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</si>
  <si>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</si>
  <si>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</si>
  <si>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</si>
  <si>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</si>
  <si>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</si>
  <si>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</si>
  <si>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</si>
  <si>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</si>
  <si>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</si>
  <si>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</si>
  <si>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</si>
  <si>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</si>
  <si>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</si>
  <si>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</si>
  <si>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</si>
  <si>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</si>
  <si>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</si>
  <si>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</si>
  <si>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</si>
  <si>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</si>
  <si>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</si>
  <si>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</si>
  <si>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</si>
  <si>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</si>
  <si>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</si>
  <si>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</si>
  <si>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</si>
  <si>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</si>
  <si>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</si>
  <si>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</si>
  <si>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</si>
  <si>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</si>
  <si>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</si>
  <si>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</si>
  <si>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</si>
  <si>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</si>
  <si>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</si>
  <si>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</si>
  <si>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</si>
  <si>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</si>
  <si>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</si>
  <si>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</si>
  <si>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</si>
  <si>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</si>
  <si>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</si>
  <si>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</si>
  <si>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</si>
  <si>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</si>
  <si>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</si>
  <si>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</si>
  <si>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</si>
  <si>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</si>
  <si>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</si>
  <si>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</si>
  <si>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</si>
  <si>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</si>
  <si>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</si>
  <si>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</si>
  <si>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</si>
  <si>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</si>
  <si>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</si>
  <si>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</si>
  <si>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</si>
  <si>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</si>
  <si>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</si>
  <si>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</si>
  <si>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</si>
  <si>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</si>
  <si>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</si>
  <si>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</si>
  <si>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</si>
  <si>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</si>
  <si>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</si>
  <si>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</si>
  <si>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</si>
  <si>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</si>
  <si>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</si>
  <si>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</si>
  <si>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</si>
  <si>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</si>
  <si>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</si>
  <si>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</si>
  <si>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</si>
  <si>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</si>
  <si>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</si>
  <si>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</si>
  <si>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</si>
  <si>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</si>
  <si>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</si>
  <si>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</si>
  <si>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</si>
  <si>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</si>
  <si>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</si>
  <si>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</si>
  <si>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</si>
  <si>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</si>
  <si>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</si>
  <si>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</si>
  <si>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</si>
  <si>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</si>
  <si>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</si>
  <si>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</si>
  <si>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</si>
  <si>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</si>
  <si>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</si>
  <si>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</si>
  <si>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</si>
  <si>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</si>
  <si>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</si>
  <si>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</si>
  <si>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</si>
  <si>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</si>
  <si>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</si>
  <si>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</si>
  <si>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</si>
  <si>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</si>
  <si>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</si>
  <si>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</si>
  <si>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</si>
  <si>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</si>
  <si>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</si>
  <si>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</si>
  <si>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</si>
  <si>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</si>
  <si>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</si>
  <si>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</si>
  <si>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</si>
  <si>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</si>
  <si>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</si>
  <si>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</si>
  <si>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</si>
  <si>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</si>
  <si>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</si>
  <si>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</si>
  <si>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</si>
  <si>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</si>
  <si>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</si>
  <si>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</si>
  <si>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</si>
  <si>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</si>
  <si>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</si>
  <si>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</si>
  <si>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</si>
  <si>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</si>
  <si>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</si>
  <si>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</si>
  <si>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</si>
  <si>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</si>
  <si>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</si>
  <si>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</si>
  <si>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</si>
  <si>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</si>
  <si>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</si>
  <si>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</si>
  <si>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</si>
  <si>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</si>
  <si>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</si>
  <si>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</si>
  <si>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</si>
  <si>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</si>
  <si>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</si>
  <si>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</si>
  <si>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</si>
  <si>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</si>
  <si>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</si>
  <si>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</si>
  <si>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</si>
  <si>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</si>
  <si>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</si>
  <si>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</si>
  <si>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</si>
  <si>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</si>
  <si>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</si>
  <si>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</si>
  <si>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</si>
  <si>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</si>
  <si>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</si>
  <si>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</si>
  <si>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</si>
  <si>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</si>
  <si>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</si>
  <si>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</si>
  <si>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</si>
  <si>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</si>
  <si>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</si>
  <si>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</si>
  <si>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</si>
  <si>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</si>
  <si>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</si>
  <si>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</si>
  <si>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</si>
  <si>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</si>
  <si>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</si>
  <si>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</si>
  <si>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</si>
  <si>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</si>
  <si>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</si>
  <si>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</si>
  <si>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</si>
  <si>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</si>
  <si>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</si>
  <si>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</si>
  <si>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</si>
  <si>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</si>
  <si>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</si>
  <si>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</si>
  <si>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</si>
  <si>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</si>
  <si>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</si>
  <si>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</si>
  <si>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</si>
  <si>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</si>
  <si>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</si>
  <si>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</si>
  <si>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</si>
  <si>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</si>
  <si>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</si>
  <si>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</si>
  <si>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</si>
  <si>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</si>
  <si>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</si>
  <si>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</si>
  <si>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</si>
  <si>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</si>
  <si>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</si>
  <si>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</si>
  <si>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</si>
  <si>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</si>
  <si>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</si>
  <si>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</si>
  <si>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</si>
  <si>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</si>
  <si>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</si>
  <si>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</si>
  <si>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</si>
  <si>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</si>
  <si>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</si>
  <si>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</si>
  <si>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</si>
  <si>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</si>
  <si>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</si>
  <si>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</si>
  <si>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</si>
  <si>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</si>
  <si>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</si>
  <si>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</si>
  <si>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</si>
  <si>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</si>
  <si>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</si>
  <si>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</si>
  <si>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</si>
  <si>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</si>
  <si>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</si>
  <si>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</si>
  <si>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</si>
  <si>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</si>
  <si>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</si>
  <si>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</si>
  <si>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</si>
  <si>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</si>
  <si>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</si>
  <si>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</si>
  <si>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</si>
  <si>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</si>
  <si>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</si>
  <si>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</si>
  <si>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</si>
  <si>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</si>
  <si>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</si>
  <si>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</si>
  <si>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</si>
  <si>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</si>
  <si>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</si>
  <si>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</si>
  <si>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</si>
  <si>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</si>
  <si>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</si>
  <si>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</si>
  <si>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</si>
  <si>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</si>
  <si>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</si>
  <si>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</si>
  <si>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</si>
  <si>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</si>
  <si>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</si>
  <si>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</si>
  <si>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</si>
  <si>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</si>
  <si>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</si>
  <si>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</si>
  <si>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</si>
  <si>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</si>
  <si>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</si>
  <si>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</si>
  <si>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</si>
  <si>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</si>
  <si>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</si>
  <si>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</si>
  <si>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</si>
  <si>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</si>
  <si>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</si>
  <si>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</si>
  <si>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</si>
  <si>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</si>
  <si>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</si>
  <si>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</si>
  <si>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</si>
  <si>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</si>
  <si>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</si>
  <si>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</si>
  <si>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</si>
  <si>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</si>
  <si>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</si>
  <si>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</si>
  <si>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</si>
  <si>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</si>
  <si>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</si>
  <si>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</si>
  <si>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</si>
  <si>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</si>
  <si>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</si>
  <si>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</si>
  <si>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</si>
  <si>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</si>
  <si>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</si>
  <si>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</si>
  <si>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</si>
  <si>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</si>
  <si>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</si>
  <si>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</si>
  <si>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</si>
  <si>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</si>
  <si>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</si>
  <si>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</si>
  <si>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</si>
  <si>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</si>
  <si>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</si>
  <si>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</si>
  <si>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</si>
  <si>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</si>
  <si>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</si>
  <si>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</si>
  <si>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</si>
  <si>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</si>
  <si>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</si>
  <si>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</si>
  <si>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</si>
  <si>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</si>
  <si>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</si>
  <si>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</si>
  <si>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</si>
  <si>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</si>
  <si>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</si>
  <si>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</si>
  <si>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</si>
  <si>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</si>
  <si>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</si>
  <si>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</si>
  <si>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</si>
  <si>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</si>
  <si>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</si>
  <si>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</si>
  <si>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</si>
  <si>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</si>
  <si>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</si>
  <si>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</si>
  <si>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</si>
  <si>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</si>
  <si>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</si>
  <si>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</si>
  <si>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</si>
  <si>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</si>
  <si>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</si>
  <si>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</si>
  <si>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</si>
  <si>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</si>
  <si>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</si>
  <si>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</si>
  <si>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</si>
  <si>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</si>
  <si>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</si>
  <si>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</si>
  <si>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</si>
  <si>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</si>
  <si>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</si>
  <si>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</si>
  <si>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</si>
  <si>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</si>
  <si>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</si>
  <si>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</si>
  <si>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</si>
  <si>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</si>
  <si>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</si>
  <si>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</si>
  <si>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</si>
  <si>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</si>
  <si>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</si>
  <si>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</si>
  <si>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</si>
  <si>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</si>
  <si>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</si>
  <si>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</si>
  <si>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</si>
  <si>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</si>
  <si>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</si>
  <si>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</si>
  <si>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</si>
  <si>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</si>
  <si>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</si>
  <si>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</si>
  <si>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</si>
  <si>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</si>
  <si>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</si>
  <si>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</si>
  <si>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</si>
  <si>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</si>
  <si>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</si>
  <si>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</si>
  <si>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</si>
  <si>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</si>
  <si>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</si>
  <si>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</si>
  <si>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</si>
  <si>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</si>
  <si>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</si>
  <si>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</si>
  <si>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</si>
  <si>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</si>
  <si>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</si>
  <si>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</si>
  <si>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</si>
  <si>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</si>
  <si>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</si>
  <si>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</si>
  <si>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</si>
  <si>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</si>
  <si>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</si>
  <si>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</si>
  <si>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</si>
  <si>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</si>
  <si>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</si>
  <si>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</si>
  <si>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</si>
  <si>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</si>
  <si>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</si>
  <si>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</si>
  <si>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</si>
  <si>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</si>
  <si>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</si>
  <si>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</si>
  <si>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</si>
  <si>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</si>
  <si>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</si>
  <si>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</si>
  <si>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</si>
  <si>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</si>
  <si>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</si>
  <si>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</si>
  <si>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</si>
  <si>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</si>
  <si>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</si>
  <si>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</si>
  <si>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</si>
  <si>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</si>
  <si>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</si>
  <si>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</si>
  <si>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</si>
  <si>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</si>
  <si>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</si>
  <si>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</si>
  <si>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</si>
  <si>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</si>
  <si>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</si>
  <si>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</si>
  <si>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</si>
  <si>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</si>
  <si>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</si>
  <si>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</si>
  <si>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</si>
  <si>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</si>
  <si>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</si>
  <si>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</si>
  <si>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</si>
  <si>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</si>
  <si>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</si>
  <si>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</si>
  <si>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</si>
  <si>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</si>
  <si>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</si>
  <si>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</si>
  <si>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</si>
  <si>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</si>
  <si>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</si>
  <si>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</si>
  <si>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</si>
  <si>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</si>
  <si>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</si>
  <si>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</si>
  <si>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</si>
  <si>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</si>
  <si>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</si>
  <si>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</si>
  <si>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</si>
  <si>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</si>
  <si>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</si>
  <si>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</si>
  <si>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</si>
  <si>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</si>
  <si>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</si>
  <si>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</si>
  <si>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</si>
  <si>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</si>
  <si>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</si>
  <si>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</si>
  <si>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</si>
  <si>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</si>
  <si>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</si>
  <si>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</si>
  <si>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</si>
  <si>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</si>
  <si>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</si>
  <si>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</si>
  <si>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</si>
  <si>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</si>
  <si>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</si>
  <si>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</si>
  <si>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</si>
  <si>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</si>
  <si>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</si>
  <si>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</si>
  <si>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</si>
  <si>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</si>
  <si>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</si>
  <si>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</si>
  <si>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</si>
  <si>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</si>
  <si>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</si>
  <si>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</si>
  <si>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</si>
  <si>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</si>
  <si>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</si>
  <si>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</si>
  <si>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</si>
  <si>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</si>
  <si>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</si>
  <si>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</si>
  <si>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</si>
  <si>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</si>
  <si>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</si>
  <si>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</si>
  <si>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</si>
  <si>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</si>
  <si>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</si>
  <si>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</si>
  <si>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</si>
  <si>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</si>
  <si>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</si>
  <si>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</si>
  <si>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</si>
  <si>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</si>
  <si>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</si>
  <si>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</si>
  <si>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</si>
  <si>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</si>
  <si>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</si>
  <si>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</si>
  <si>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</si>
  <si>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</si>
  <si>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</si>
  <si>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</si>
  <si>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</si>
  <si>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</si>
  <si>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</si>
  <si>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</si>
  <si>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</si>
  <si>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</si>
  <si>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</si>
  <si>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</si>
  <si>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</si>
  <si>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</si>
  <si>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</si>
  <si>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</si>
  <si>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</si>
  <si>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</si>
  <si>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</si>
  <si>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</si>
  <si>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</si>
  <si>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</si>
  <si>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</si>
  <si>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</si>
  <si>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</si>
  <si>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</si>
  <si>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</si>
  <si>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</si>
  <si>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</si>
  <si>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</si>
  <si>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</si>
  <si>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</si>
  <si>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</si>
  <si>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</si>
  <si>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</si>
  <si>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</si>
  <si>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</si>
  <si>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</si>
  <si>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</si>
  <si>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</si>
  <si>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</si>
  <si>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</si>
  <si>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</si>
  <si>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</si>
  <si>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</si>
  <si>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</si>
  <si>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</si>
  <si>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</si>
  <si>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</si>
  <si>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</si>
  <si>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</si>
  <si>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</si>
  <si>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</si>
  <si>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</si>
  <si>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</si>
  <si>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</si>
  <si>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</si>
  <si>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</si>
  <si>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</si>
  <si>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</si>
  <si>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</si>
  <si>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</si>
  <si>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</si>
  <si>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</si>
  <si>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</si>
  <si>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</si>
  <si>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</si>
  <si>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</si>
  <si>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</si>
  <si>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</si>
  <si>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</si>
  <si>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</si>
  <si>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</si>
  <si>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</si>
  <si>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</si>
  <si>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</si>
  <si>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</si>
  <si>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</si>
  <si>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</si>
  <si>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</si>
  <si>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</si>
  <si>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</si>
  <si>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</si>
  <si>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</si>
  <si>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</si>
  <si>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</si>
  <si>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</si>
  <si>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</si>
  <si>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</si>
  <si>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</si>
  <si>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</si>
  <si>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</si>
  <si>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</si>
  <si>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</si>
  <si>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</si>
  <si>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</si>
  <si>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</si>
  <si>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</si>
  <si>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</si>
  <si>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</si>
  <si>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</si>
  <si>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</si>
  <si>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</si>
  <si>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</si>
  <si>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</si>
  <si>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</si>
  <si>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</si>
  <si>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</si>
  <si>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</si>
  <si>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</si>
  <si>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</si>
  <si>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</si>
  <si>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</si>
  <si>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</si>
  <si>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</si>
  <si>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</si>
  <si>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</si>
  <si>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</si>
  <si>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</si>
  <si>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</si>
  <si>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</si>
  <si>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</si>
  <si>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</si>
  <si>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</si>
  <si>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</si>
  <si>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</si>
  <si>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</si>
  <si>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</si>
  <si>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</si>
  <si>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</si>
  <si>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</si>
  <si>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</si>
  <si>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</si>
  <si>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</si>
  <si>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</si>
  <si>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</si>
  <si>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</si>
  <si>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</si>
  <si>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</si>
  <si>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</si>
  <si>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</si>
  <si>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</si>
  <si>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</si>
  <si>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</si>
  <si>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</si>
  <si>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</si>
  <si>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</si>
  <si>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</si>
  <si>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</si>
  <si>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</si>
  <si>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</si>
  <si>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</si>
  <si>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</si>
  <si>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</si>
  <si>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</si>
  <si>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</si>
  <si>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</si>
  <si>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</si>
  <si>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</si>
  <si>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</si>
  <si>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</si>
  <si>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</si>
  <si>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</si>
  <si>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</si>
  <si>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</si>
  <si>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</si>
  <si>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</si>
  <si>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</si>
  <si>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</si>
  <si>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</si>
  <si>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</si>
  <si>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</si>
  <si>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</si>
  <si>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</si>
  <si>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</si>
  <si>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</si>
  <si>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</si>
  <si>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</si>
  <si>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</si>
  <si>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</si>
  <si>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</si>
  <si>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</si>
  <si>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</si>
  <si>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</si>
  <si>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</si>
  <si>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</si>
  <si>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</si>
  <si>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</si>
  <si>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</si>
  <si>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</si>
  <si>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</si>
  <si>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</si>
  <si>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</si>
  <si>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</si>
  <si>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</si>
  <si>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</si>
  <si>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</si>
  <si>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</si>
  <si>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</si>
  <si>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</si>
  <si>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</si>
  <si>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</si>
  <si>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</si>
  <si>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</si>
  <si>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</si>
  <si>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</si>
  <si>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</si>
  <si>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</si>
  <si>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</si>
  <si>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</si>
  <si>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</si>
  <si>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</si>
  <si>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</si>
  <si>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</si>
  <si>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</si>
  <si>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</si>
  <si>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</si>
  <si>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</si>
  <si>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</si>
  <si>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</si>
  <si>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</si>
  <si>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</si>
  <si>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</si>
  <si>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</si>
  <si>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</si>
  <si>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</si>
  <si>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</si>
  <si>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</si>
  <si>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</si>
  <si>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</si>
  <si>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</si>
  <si>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</si>
  <si>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</si>
  <si>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</si>
  <si>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</si>
  <si>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</si>
  <si>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</si>
  <si>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</si>
  <si>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</si>
  <si>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</si>
  <si>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</si>
  <si>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</si>
  <si>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</si>
  <si>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</si>
  <si>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</si>
  <si>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</si>
  <si>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</si>
  <si>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</si>
  <si>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</si>
  <si>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</si>
  <si>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</si>
  <si>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</si>
  <si>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</si>
  <si>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</si>
  <si>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</si>
  <si>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</si>
  <si>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</si>
  <si>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</si>
  <si>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</si>
  <si>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</si>
  <si>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</si>
  <si>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</si>
  <si>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</si>
  <si>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</si>
  <si>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</si>
  <si>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</si>
  <si>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</si>
  <si>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</si>
  <si>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</si>
  <si>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</si>
  <si>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</si>
  <si>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</si>
  <si>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</si>
  <si>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</si>
  <si>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</si>
  <si>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</si>
  <si>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</si>
  <si>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</si>
  <si>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</si>
  <si>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</si>
  <si>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</si>
  <si>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</si>
  <si>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</si>
  <si>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</si>
  <si>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</si>
  <si>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</si>
  <si>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</si>
  <si>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</si>
  <si>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</si>
  <si>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</si>
  <si>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</si>
  <si>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</si>
  <si>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</si>
  <si>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</si>
  <si>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</si>
  <si>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</si>
  <si>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</si>
  <si>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</si>
  <si>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</si>
  <si>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</si>
  <si>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</si>
  <si>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</si>
  <si>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</si>
  <si>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</si>
  <si>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</si>
  <si>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</si>
  <si>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</si>
  <si>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</si>
  <si>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</si>
  <si>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</si>
  <si>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</si>
  <si>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</si>
  <si>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</si>
  <si>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</si>
  <si>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</si>
  <si>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</si>
  <si>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</si>
  <si>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</si>
  <si>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</si>
  <si>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</si>
  <si>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</si>
  <si>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</si>
  <si>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</si>
  <si>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</si>
  <si>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</si>
  <si>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</si>
  <si>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</si>
  <si>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</si>
  <si>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</si>
  <si>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</si>
  <si>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</si>
  <si>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</si>
  <si>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</si>
  <si>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</si>
  <si>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</si>
  <si>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</si>
  <si>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</si>
  <si>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</si>
  <si>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</si>
  <si>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</si>
  <si>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</si>
  <si>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</si>
  <si>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</si>
  <si>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</si>
  <si>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</si>
  <si>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</si>
  <si>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</si>
  <si>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</si>
  <si>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</si>
  <si>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</si>
  <si>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</si>
  <si>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</si>
  <si>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</si>
  <si>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</si>
  <si>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</si>
  <si>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</si>
  <si>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</si>
  <si>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</si>
  <si>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</si>
  <si>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</si>
  <si>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</si>
  <si>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</si>
  <si>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</si>
  <si>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</si>
  <si>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</si>
  <si>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</si>
  <si>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</si>
  <si>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</si>
  <si>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</si>
  <si>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</si>
  <si>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</si>
  <si>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</si>
  <si>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</si>
  <si>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</si>
  <si>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</si>
  <si>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</si>
  <si>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</si>
  <si>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</si>
  <si>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</si>
  <si>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</si>
  <si>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</si>
  <si>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</si>
  <si>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</si>
  <si>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</si>
  <si>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</si>
  <si>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</si>
  <si>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</si>
  <si>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</si>
  <si>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</si>
  <si>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</si>
  <si>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</si>
  <si>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</si>
  <si>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</si>
  <si>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</si>
  <si>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</si>
  <si>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</si>
  <si>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</si>
  <si>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</si>
  <si>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</si>
  <si>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</si>
  <si>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</si>
  <si>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</si>
  <si>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</si>
  <si>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</si>
  <si>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</si>
  <si>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</si>
  <si>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</si>
  <si>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</si>
  <si>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</si>
  <si>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</si>
  <si>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</si>
  <si>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</si>
  <si>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</si>
  <si>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</si>
  <si>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</si>
  <si>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</si>
  <si>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</si>
  <si>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</si>
  <si>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</si>
  <si>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</si>
  <si>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</si>
  <si>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</si>
  <si>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</si>
  <si>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</si>
  <si>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</si>
  <si>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</si>
  <si>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</si>
  <si>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</si>
  <si>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</si>
  <si>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</si>
  <si>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</si>
  <si>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</si>
  <si>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</si>
  <si>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</si>
  <si>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</si>
  <si>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</si>
  <si>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</si>
  <si>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</si>
  <si>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</si>
  <si>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</si>
  <si>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</si>
  <si>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</si>
  <si>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</si>
  <si>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</si>
  <si>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</si>
  <si>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</si>
  <si>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</si>
  <si>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</si>
  <si>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</si>
  <si>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</si>
  <si>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</si>
  <si>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</si>
  <si>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</si>
  <si>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</si>
  <si>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</si>
  <si>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</si>
  <si>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</si>
  <si>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</si>
  <si>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</si>
  <si>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</si>
  <si>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</si>
  <si>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</si>
  <si>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</si>
  <si>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</si>
  <si>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</si>
  <si>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</si>
  <si>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</si>
  <si>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</si>
  <si>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</si>
  <si>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</si>
  <si>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</si>
  <si>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</si>
  <si>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</si>
  <si>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</si>
  <si>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</si>
  <si>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</si>
  <si>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</si>
  <si>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</si>
  <si>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</si>
  <si>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</si>
  <si>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</si>
  <si>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</si>
  <si>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</si>
  <si>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</si>
  <si>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</si>
  <si>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</si>
  <si>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</si>
  <si>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</si>
  <si>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</si>
  <si>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</si>
  <si>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</si>
  <si>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</si>
  <si>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</si>
  <si>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</si>
  <si>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</si>
  <si>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</si>
  <si>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</si>
  <si>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</si>
  <si>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</si>
  <si>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</si>
  <si>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</si>
  <si>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</si>
  <si>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</si>
  <si>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</si>
  <si>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</si>
  <si>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</si>
  <si>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</si>
  <si>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</si>
  <si>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</si>
  <si>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</si>
  <si>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</si>
  <si>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</si>
  <si>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</si>
  <si>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</si>
  <si>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</si>
  <si>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</si>
  <si>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</si>
  <si>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</si>
  <si>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</si>
  <si>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</si>
  <si>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</si>
  <si>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</si>
  <si>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</si>
  <si>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</si>
  <si>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</si>
  <si>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</si>
  <si>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</si>
  <si>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</si>
  <si>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</si>
  <si>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</si>
  <si>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</si>
  <si>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</si>
  <si>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</si>
  <si>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</si>
  <si>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</si>
  <si>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</si>
  <si>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</si>
  <si>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</si>
  <si>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</si>
  <si>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</si>
  <si>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</si>
  <si>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</si>
  <si>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</si>
  <si>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</si>
  <si>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</si>
  <si>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</si>
  <si>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</si>
  <si>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</si>
  <si>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</si>
  <si>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</si>
  <si>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</si>
  <si>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</si>
  <si>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</si>
  <si>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</si>
  <si>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</si>
  <si>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</si>
  <si>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</si>
  <si>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</si>
  <si>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</si>
  <si>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</si>
  <si>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</si>
  <si>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</si>
  <si>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</si>
  <si>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</si>
  <si>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</si>
  <si>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</si>
  <si>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</si>
  <si>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</si>
  <si>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</si>
  <si>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</si>
  <si>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</si>
  <si>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</si>
  <si>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</si>
  <si>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</si>
  <si>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</si>
  <si>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</si>
  <si>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</si>
  <si>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</si>
  <si>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</si>
  <si>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</si>
  <si>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</si>
  <si>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</si>
  <si>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</si>
  <si>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</si>
  <si>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</si>
  <si>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</si>
  <si>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</si>
  <si>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</si>
  <si>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</si>
  <si>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</si>
  <si>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</si>
  <si>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</si>
  <si>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</si>
  <si>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</si>
  <si>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</si>
  <si>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</si>
  <si>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</si>
  <si>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</si>
  <si>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</si>
  <si>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</si>
  <si>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</si>
  <si>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</si>
  <si>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</si>
  <si>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</si>
  <si>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</si>
  <si>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</si>
  <si>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</si>
  <si>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</si>
  <si>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</si>
  <si>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</si>
  <si>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</si>
  <si>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</si>
  <si>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</si>
  <si>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</si>
  <si>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</si>
  <si>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</si>
  <si>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</si>
  <si>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</si>
  <si>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</si>
  <si>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</si>
  <si>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</si>
  <si>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</si>
  <si>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</si>
  <si>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</si>
  <si>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</si>
  <si>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</si>
  <si>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</si>
  <si>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</si>
  <si>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</si>
  <si>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</si>
  <si>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</si>
  <si>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</si>
  <si>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</si>
  <si>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</si>
  <si>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</si>
  <si>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</si>
  <si>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</si>
  <si>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</si>
  <si>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</si>
  <si>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</si>
  <si>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</si>
  <si>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</si>
  <si>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</si>
  <si>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</si>
  <si>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</si>
  <si>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</si>
  <si>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</si>
  <si>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</si>
  <si>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</si>
  <si>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</si>
  <si>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</si>
  <si>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</si>
  <si>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</si>
  <si>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</si>
  <si>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</si>
  <si>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</si>
  <si>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</si>
  <si>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</si>
  <si>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</si>
  <si>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</si>
  <si>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</si>
  <si>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</si>
  <si>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</si>
  <si>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</si>
  <si>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</si>
  <si>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</si>
  <si>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</si>
  <si>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</si>
  <si>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</si>
  <si>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</si>
  <si>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</si>
  <si>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</si>
  <si>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</si>
  <si>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</si>
  <si>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</si>
  <si>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</si>
  <si>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</si>
  <si>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</si>
  <si>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</si>
  <si>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</si>
  <si>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</si>
  <si>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</si>
  <si>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</si>
  <si>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</si>
  <si>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</si>
  <si>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</si>
  <si>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</si>
  <si>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</si>
  <si>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</si>
  <si>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</si>
  <si>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</si>
  <si>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</si>
  <si>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</si>
  <si>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</si>
  <si>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</si>
  <si>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</si>
  <si>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</si>
  <si>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</si>
  <si>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</si>
  <si>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</si>
  <si>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</si>
  <si>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</si>
  <si>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</si>
  <si>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</si>
  <si>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</si>
  <si>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</si>
  <si>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</si>
  <si>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</si>
  <si>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</si>
  <si>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</si>
  <si>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</si>
  <si>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</si>
  <si>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</si>
  <si>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</si>
  <si>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</si>
  <si>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</si>
  <si>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</si>
  <si>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</si>
  <si>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</si>
  <si>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</si>
  <si>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</si>
  <si>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</si>
  <si>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</si>
  <si>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</si>
  <si>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</si>
  <si>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</si>
  <si>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</si>
  <si>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</si>
  <si>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</si>
  <si>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</si>
  <si>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</si>
  <si>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</si>
  <si>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</si>
  <si>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</si>
  <si>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</si>
  <si>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</si>
  <si>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</si>
  <si>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</si>
  <si>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</si>
  <si>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</si>
  <si>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</si>
  <si>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</si>
  <si>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</si>
  <si>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</si>
  <si>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</si>
  <si>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</si>
  <si>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</si>
  <si>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</si>
  <si>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</si>
  <si>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</si>
  <si>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</si>
  <si>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</si>
  <si>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</si>
  <si>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</si>
  <si>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</si>
  <si>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</si>
  <si>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</si>
  <si>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</si>
  <si>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</si>
  <si>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</si>
  <si>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</si>
  <si>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</si>
  <si>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</si>
  <si>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</si>
  <si>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</si>
  <si>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</si>
  <si>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</si>
  <si>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</si>
  <si>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</si>
  <si>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</si>
  <si>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</si>
  <si>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</si>
  <si>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</si>
  <si>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</si>
  <si>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</si>
  <si>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</si>
  <si>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</si>
  <si>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</si>
  <si>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</si>
  <si>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</si>
  <si>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</si>
  <si>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</si>
  <si>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</si>
  <si>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</si>
  <si>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</si>
  <si>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</si>
  <si>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</si>
  <si>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</si>
  <si>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</si>
  <si>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</si>
  <si>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</si>
  <si>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</si>
  <si>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</si>
  <si>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</si>
  <si>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</si>
  <si>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</si>
  <si>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</si>
  <si>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</si>
  <si>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</si>
  <si>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</si>
  <si>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</si>
  <si>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</si>
  <si>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</si>
  <si>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</si>
  <si>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</si>
  <si>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</si>
  <si>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</si>
  <si>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</si>
  <si>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</si>
  <si>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</si>
  <si>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</si>
  <si>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</si>
  <si>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</si>
  <si>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</si>
  <si>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</si>
  <si>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</si>
  <si>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</si>
  <si>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</si>
  <si>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</si>
  <si>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</si>
  <si>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</si>
  <si>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</si>
  <si>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</si>
  <si>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</si>
  <si>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</si>
  <si>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</si>
  <si>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</si>
  <si>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</si>
  <si>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</si>
  <si>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</si>
  <si>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</si>
  <si>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</si>
  <si>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</si>
  <si>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</si>
  <si>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</si>
  <si>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</si>
  <si>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</si>
  <si>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</si>
  <si>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</si>
  <si>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</si>
  <si>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</si>
  <si>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</si>
  <si>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</si>
  <si>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</si>
  <si>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</si>
  <si>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</si>
  <si>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</si>
  <si>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</si>
  <si>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</si>
  <si>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</si>
  <si>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</si>
  <si>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</si>
  <si>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</si>
  <si>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</si>
  <si>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</si>
  <si>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</si>
  <si>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</si>
  <si>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</si>
  <si>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</si>
  <si>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</si>
  <si>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</si>
  <si>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</si>
  <si>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</si>
  <si>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</si>
  <si>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</si>
  <si>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</si>
  <si>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</si>
  <si>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</si>
  <si>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</si>
  <si>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</si>
  <si>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</si>
  <si>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</si>
  <si>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</si>
  <si>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</si>
  <si>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</si>
  <si>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</si>
  <si>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</si>
  <si>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</si>
  <si>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</si>
  <si>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</si>
  <si>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</si>
  <si>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</si>
  <si>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</si>
  <si>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</si>
  <si>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</si>
  <si>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</si>
  <si>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</si>
  <si>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</si>
  <si>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</si>
  <si>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</si>
  <si>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</si>
  <si>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</si>
  <si>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</si>
  <si>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</si>
  <si>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</si>
  <si>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</si>
  <si>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</si>
  <si>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</si>
  <si>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</si>
  <si>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</si>
  <si>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</si>
  <si>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</si>
  <si>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</si>
  <si>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</si>
  <si>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</si>
  <si>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</si>
  <si>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</si>
  <si>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</si>
  <si>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</si>
  <si>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</si>
  <si>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</si>
  <si>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</si>
  <si>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</si>
  <si>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</si>
  <si>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</si>
  <si>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</si>
  <si>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</si>
  <si>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</si>
  <si>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</si>
  <si>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</si>
  <si>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</si>
  <si>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</si>
  <si>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</si>
  <si>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</si>
  <si>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</si>
  <si>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</si>
  <si>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</si>
  <si>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</si>
  <si>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</si>
  <si>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</si>
  <si>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</si>
  <si>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</si>
  <si>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</si>
  <si>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</si>
  <si>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</si>
  <si>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</si>
  <si>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</si>
  <si>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</si>
  <si>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</si>
  <si>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</si>
  <si>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</si>
  <si>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</si>
  <si>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</si>
  <si>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</si>
  <si>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</si>
  <si>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</si>
  <si>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</si>
  <si>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</si>
  <si>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</si>
  <si>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</si>
  <si>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</si>
  <si>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</si>
  <si>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</si>
  <si>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</si>
  <si>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</si>
  <si>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</si>
  <si>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</si>
  <si>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</si>
  <si>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</si>
  <si>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</si>
  <si>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</si>
  <si>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</si>
  <si>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</si>
  <si>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</si>
  <si>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</si>
  <si>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</si>
  <si>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</si>
  <si>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</si>
  <si>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</si>
  <si>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</si>
  <si>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</si>
  <si>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</si>
  <si>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</si>
  <si>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</si>
  <si>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</si>
  <si>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</si>
  <si>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</si>
  <si>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</si>
  <si>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</si>
  <si>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</si>
  <si>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</si>
  <si>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</si>
  <si>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</si>
  <si>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</si>
  <si>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</si>
  <si>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</si>
  <si>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</si>
  <si>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</si>
  <si>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</si>
  <si>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</si>
  <si>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</si>
  <si>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</si>
  <si>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</si>
  <si>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</si>
  <si>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</si>
  <si>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</si>
  <si>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</si>
  <si>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</si>
  <si>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</si>
  <si>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</si>
  <si>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</si>
  <si>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</si>
  <si>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</si>
  <si>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</si>
  <si>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</si>
  <si>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</si>
  <si>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</si>
  <si>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</si>
  <si>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</si>
  <si>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</si>
  <si>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</si>
  <si>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</si>
  <si>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</si>
  <si>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</si>
  <si>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</si>
  <si>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</si>
  <si>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</si>
  <si>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</si>
  <si>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</si>
  <si>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</si>
  <si>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</si>
  <si>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</si>
  <si>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</si>
  <si>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</si>
  <si>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</si>
  <si>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</si>
  <si>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</si>
  <si>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</si>
  <si>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</si>
  <si>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</si>
  <si>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</si>
  <si>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</si>
  <si>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</si>
  <si>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</si>
  <si>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</si>
  <si>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</si>
  <si>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</si>
  <si>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</si>
  <si>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</si>
  <si>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</si>
  <si>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</si>
  <si>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</si>
  <si>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</si>
  <si>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</si>
  <si>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</si>
  <si>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</si>
  <si>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</si>
  <si>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</si>
  <si>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</si>
  <si>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</si>
  <si>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</si>
  <si>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</si>
  <si>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</si>
  <si>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</si>
  <si>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</si>
  <si>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</si>
  <si>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</si>
  <si>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</si>
  <si>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</si>
  <si>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</si>
  <si>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</si>
  <si>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</si>
  <si>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</si>
  <si>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</si>
  <si>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</si>
  <si>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</si>
  <si>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</si>
  <si>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</si>
  <si>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</si>
  <si>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</si>
  <si>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</si>
  <si>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</si>
  <si>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</si>
  <si>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</si>
  <si>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</si>
  <si>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</si>
  <si>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</si>
  <si>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</si>
  <si>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</si>
  <si>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</si>
  <si>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</si>
  <si>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</si>
  <si>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</si>
  <si>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</si>
  <si>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</si>
  <si>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</si>
  <si>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</si>
  <si>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</si>
  <si>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</si>
  <si>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</si>
  <si>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</si>
  <si>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</si>
  <si>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</si>
  <si>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</si>
  <si>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</si>
  <si>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</si>
  <si>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</si>
  <si>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</si>
  <si>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</si>
  <si>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</si>
  <si>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</si>
  <si>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</si>
  <si>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</si>
  <si>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</si>
  <si>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</si>
  <si>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</si>
  <si>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</si>
  <si>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</si>
  <si>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</si>
  <si>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</si>
  <si>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</si>
  <si>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</si>
  <si>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</si>
  <si>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</si>
  <si>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</si>
  <si>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</si>
  <si>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</si>
  <si>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</si>
  <si>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</si>
  <si>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</si>
  <si>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</si>
  <si>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</si>
  <si>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</si>
  <si>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</si>
  <si>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</si>
  <si>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</si>
  <si>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</si>
  <si>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</si>
  <si>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</si>
  <si>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</si>
  <si>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</si>
  <si>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</si>
  <si>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</si>
  <si>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</si>
  <si>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</si>
  <si>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</si>
  <si>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</si>
  <si>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</si>
  <si>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</si>
  <si>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</si>
  <si>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</si>
  <si>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</si>
  <si>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</si>
  <si>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</si>
  <si>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</si>
  <si>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</si>
  <si>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</si>
  <si>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</si>
  <si>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</si>
  <si>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</si>
  <si>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</si>
  <si>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</si>
  <si>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</si>
  <si>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</si>
  <si>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</si>
  <si>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</si>
  <si>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</si>
  <si>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</si>
  <si>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</si>
  <si>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</si>
  <si>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</si>
  <si>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</si>
  <si>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</si>
  <si>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</si>
  <si>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</si>
  <si>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</si>
  <si>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</si>
  <si>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</si>
  <si>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</si>
  <si>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</si>
  <si>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</si>
  <si>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</si>
  <si>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</si>
  <si>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</si>
  <si>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</si>
  <si>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</si>
  <si>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</si>
  <si>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</si>
  <si>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</si>
  <si>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</si>
  <si>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</si>
  <si>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</si>
  <si>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</si>
  <si>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</si>
  <si>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</si>
  <si>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</si>
  <si>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</si>
  <si>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</si>
  <si>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</si>
  <si>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</si>
  <si>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</si>
  <si>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</si>
  <si>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</si>
  <si>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</si>
  <si>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</si>
  <si>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</si>
  <si>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</si>
  <si>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</si>
  <si>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</si>
  <si>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</si>
  <si>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</si>
  <si>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</si>
  <si>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</si>
  <si>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</si>
  <si>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</si>
  <si>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</si>
  <si>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</si>
  <si>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</si>
  <si>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</si>
  <si>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</si>
  <si>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</si>
  <si>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</si>
  <si>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</si>
  <si>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</si>
  <si>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</si>
  <si>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</si>
  <si>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</si>
  <si>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</si>
  <si>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</si>
  <si>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</si>
  <si>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</si>
  <si>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</si>
  <si>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</si>
  <si>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</si>
  <si>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</si>
  <si>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</si>
  <si>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</si>
  <si>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</si>
  <si>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</si>
  <si>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</si>
  <si>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</si>
  <si>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</si>
  <si>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</si>
  <si>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</si>
  <si>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</si>
  <si>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</si>
  <si>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</si>
  <si>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</si>
  <si>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</si>
  <si>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</si>
  <si>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</si>
  <si>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</si>
  <si>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</si>
  <si>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</si>
  <si>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</si>
  <si>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</si>
  <si>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</si>
  <si>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</si>
  <si>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</si>
  <si>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</si>
  <si>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</si>
  <si>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</si>
  <si>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</si>
  <si>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</si>
  <si>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</si>
  <si>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</si>
  <si>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</si>
  <si>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</si>
  <si>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</si>
  <si>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</si>
  <si>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</si>
  <si>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</si>
  <si>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</si>
  <si>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</si>
  <si>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</si>
  <si>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</si>
  <si>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</si>
  <si>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</si>
  <si>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</si>
  <si>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</si>
  <si>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</si>
  <si>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</si>
  <si>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</si>
  <si>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</si>
  <si>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</si>
  <si>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</si>
  <si>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</si>
  <si>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</si>
  <si>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</si>
  <si>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</si>
  <si>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</si>
  <si>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</si>
  <si>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</si>
  <si>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</si>
  <si>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</si>
  <si>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</si>
  <si>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</si>
  <si>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</si>
  <si>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</si>
  <si>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</si>
  <si>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</si>
  <si>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</si>
  <si>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</si>
  <si>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</si>
  <si>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</si>
  <si>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</si>
  <si>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</si>
  <si>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</si>
  <si>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</si>
  <si>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</si>
  <si>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</si>
  <si>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</si>
  <si>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</si>
  <si>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</si>
  <si>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</si>
  <si>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</si>
  <si>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</si>
  <si>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</si>
  <si>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</si>
  <si>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</si>
  <si>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</si>
  <si>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</si>
  <si>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</si>
  <si>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</si>
  <si>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</si>
  <si>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</si>
  <si>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</si>
  <si>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</si>
  <si>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</si>
  <si>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</si>
  <si>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</si>
  <si>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</si>
  <si>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</si>
  <si>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</si>
  <si>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</si>
  <si>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</si>
  <si>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</si>
  <si>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</si>
  <si>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</si>
  <si>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</si>
  <si>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</si>
  <si>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</si>
  <si>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</si>
  <si>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</si>
  <si>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</si>
  <si>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</si>
  <si>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</si>
  <si>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</si>
  <si>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</si>
  <si>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</si>
  <si>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</si>
  <si>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</si>
  <si>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</si>
  <si>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</si>
  <si>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</si>
  <si>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</si>
  <si>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</si>
  <si>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</si>
  <si>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</si>
  <si>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</si>
  <si>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</si>
  <si>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</si>
  <si>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</si>
  <si>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</si>
  <si>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</si>
  <si>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</si>
  <si>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</si>
  <si>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</si>
  <si>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</si>
  <si>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</si>
  <si>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</si>
  <si>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</si>
  <si>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</si>
  <si>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</si>
  <si>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</si>
  <si>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</si>
  <si>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</si>
  <si>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</si>
  <si>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</si>
  <si>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</si>
  <si>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</si>
  <si>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</si>
  <si>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</si>
  <si>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</si>
  <si>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</si>
  <si>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</si>
  <si>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</si>
  <si>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</si>
  <si>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</si>
  <si>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</si>
  <si>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</si>
  <si>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</si>
  <si>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</si>
  <si>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</si>
  <si>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</si>
  <si>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</si>
  <si>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</si>
  <si>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</si>
  <si>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</si>
  <si>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</si>
  <si>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</si>
  <si>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</si>
  <si>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</si>
  <si>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</si>
  <si>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</si>
  <si>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</si>
  <si>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</si>
  <si>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</si>
  <si>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</si>
  <si>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</si>
  <si>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</si>
  <si>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</si>
  <si>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</si>
  <si>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</si>
  <si>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</si>
  <si>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</si>
  <si>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</si>
  <si>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</si>
  <si>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</si>
  <si>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</si>
  <si>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</si>
  <si>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</si>
  <si>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</si>
  <si>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</si>
  <si>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</si>
  <si>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</si>
  <si>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</si>
  <si>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</si>
  <si>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</si>
  <si>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</si>
  <si>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</si>
  <si>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</si>
  <si>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</si>
  <si>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</si>
  <si>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</si>
  <si>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</si>
  <si>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</si>
  <si>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</si>
  <si>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</si>
  <si>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</si>
  <si>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</si>
  <si>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</si>
  <si>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</si>
  <si>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</si>
  <si>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</si>
  <si>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</si>
  <si>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</si>
  <si>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</si>
  <si>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</si>
  <si>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</si>
  <si>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</si>
  <si>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</si>
  <si>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</si>
  <si>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</si>
  <si>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</si>
  <si>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</si>
  <si>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</si>
  <si>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</si>
  <si>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</si>
  <si>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</si>
  <si>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</si>
  <si>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</si>
  <si>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</si>
  <si>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</si>
  <si>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</si>
  <si>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</si>
  <si>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</si>
  <si>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</si>
  <si>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</si>
  <si>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</si>
  <si>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</si>
  <si>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</si>
  <si>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</si>
  <si>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</si>
  <si>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</si>
  <si>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</si>
  <si>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</si>
  <si>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</si>
  <si>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</si>
  <si>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</si>
  <si>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</si>
  <si>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</si>
  <si>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</si>
  <si>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</si>
  <si>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</si>
  <si>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</si>
  <si>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</si>
  <si>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</si>
  <si>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</si>
  <si>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</si>
  <si>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</si>
  <si>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</si>
  <si>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</si>
  <si>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</si>
  <si>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</si>
  <si>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</si>
  <si>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</si>
  <si>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</si>
  <si>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</si>
  <si>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</si>
  <si>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</si>
  <si>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</si>
  <si>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</si>
  <si>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</si>
  <si>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</si>
  <si>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</si>
  <si>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</si>
  <si>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</si>
  <si>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</si>
  <si>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</si>
  <si>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</si>
  <si>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</si>
  <si>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</si>
  <si>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</si>
  <si>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</si>
  <si>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</si>
  <si>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</si>
  <si>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</si>
  <si>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</si>
  <si>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</si>
  <si>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</si>
  <si>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</si>
  <si>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</si>
  <si>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</si>
  <si>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</si>
  <si>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</si>
  <si>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</si>
  <si>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</si>
  <si>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</si>
  <si>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</si>
  <si>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</si>
  <si>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</si>
  <si>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</si>
  <si>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</si>
  <si>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</si>
  <si>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</si>
  <si>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</si>
  <si>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</si>
  <si>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</si>
  <si>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</si>
  <si>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</si>
  <si>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</si>
  <si>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</si>
  <si>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</si>
  <si>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</si>
  <si>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</si>
  <si>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</si>
  <si>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</si>
  <si>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</si>
  <si>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</si>
  <si>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</si>
  <si>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</si>
  <si>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</si>
  <si>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</si>
  <si>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</si>
  <si>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</si>
  <si>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</si>
  <si>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</si>
  <si>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</si>
  <si>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</si>
  <si>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</si>
  <si>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</si>
  <si>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</si>
  <si>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</si>
  <si>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</si>
  <si>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</si>
  <si>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</si>
  <si>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</si>
  <si>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</si>
  <si>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</si>
  <si>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</si>
  <si>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</si>
  <si>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</si>
  <si>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</si>
  <si>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</si>
  <si>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</si>
  <si>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</si>
  <si>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</si>
  <si>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</si>
  <si>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</si>
  <si>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</si>
  <si>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</si>
  <si>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</si>
  <si>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</si>
  <si>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</si>
  <si>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</si>
  <si>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</si>
  <si>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</si>
  <si>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</si>
  <si>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</si>
  <si>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</si>
  <si>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</si>
  <si>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</si>
  <si>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</si>
  <si>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</si>
  <si>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</si>
  <si>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</si>
  <si>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</si>
  <si>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</si>
  <si>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</si>
  <si>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</si>
  <si>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</si>
  <si>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</si>
  <si>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</si>
  <si>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</si>
  <si>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</si>
  <si>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</si>
  <si>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</si>
  <si>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</si>
  <si>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</si>
  <si>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</si>
  <si>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</si>
  <si>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</si>
  <si>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</si>
  <si>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</si>
  <si>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</si>
  <si>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</si>
  <si>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</si>
  <si>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</si>
  <si>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</si>
  <si>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</si>
  <si>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</si>
  <si>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</si>
  <si>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</si>
  <si>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</si>
  <si>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</si>
  <si>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</si>
  <si>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</si>
  <si>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</si>
  <si>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</si>
  <si>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</si>
  <si>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</si>
  <si>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</si>
  <si>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</si>
  <si>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</si>
  <si>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</si>
  <si>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</si>
  <si>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</si>
  <si>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</si>
  <si>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</si>
  <si>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</si>
  <si>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</si>
  <si>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</si>
  <si>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</si>
  <si>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</si>
  <si>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</si>
  <si>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</si>
  <si>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</si>
  <si>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</si>
  <si>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</si>
  <si>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</si>
  <si>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</si>
  <si>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</si>
  <si>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</si>
  <si>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</si>
  <si>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</si>
  <si>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</si>
  <si>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</si>
  <si>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</si>
  <si>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</si>
  <si>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</si>
  <si>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</si>
  <si>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</si>
  <si>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</si>
  <si>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</si>
  <si>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</si>
  <si>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</si>
  <si>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</si>
  <si>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</si>
  <si>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</si>
  <si>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</si>
  <si>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</si>
  <si>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</si>
  <si>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</si>
  <si>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</si>
  <si>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</si>
  <si>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</si>
  <si>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</si>
  <si>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</si>
  <si>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</si>
  <si>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</si>
  <si>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</si>
  <si>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</si>
  <si>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</si>
  <si>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</si>
  <si>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</si>
  <si>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</si>
  <si>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</si>
  <si>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</si>
  <si>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</si>
  <si>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</si>
  <si>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</si>
  <si>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</si>
  <si>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</si>
  <si>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</si>
  <si>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</si>
  <si>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</si>
  <si>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</si>
  <si>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</si>
  <si>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</si>
  <si>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</si>
  <si>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</si>
  <si>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</si>
  <si>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</si>
  <si>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</si>
  <si>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</si>
  <si>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</si>
  <si>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</si>
  <si>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</si>
  <si>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</si>
  <si>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</si>
  <si>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</si>
  <si>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</si>
  <si>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</si>
  <si>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</si>
  <si>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</si>
  <si>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</si>
  <si>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</si>
  <si>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</si>
  <si>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</si>
  <si>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</si>
  <si>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</si>
  <si>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</si>
  <si>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</si>
  <si>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</si>
  <si>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</si>
  <si>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</si>
  <si>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</si>
  <si>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</si>
  <si>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</si>
  <si>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</si>
  <si>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</si>
  <si>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</si>
  <si>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</si>
  <si>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</si>
  <si>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</si>
  <si>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</si>
  <si>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</si>
  <si>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</si>
  <si>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</si>
  <si>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</si>
  <si>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</si>
  <si>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</si>
  <si>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</si>
  <si>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</si>
  <si>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</si>
  <si>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</si>
  <si>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</si>
  <si>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</si>
  <si>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</si>
  <si>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</si>
  <si>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</si>
  <si>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</si>
  <si>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</si>
  <si>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</si>
  <si>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</si>
  <si>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</si>
  <si>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</si>
  <si>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</si>
  <si>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</si>
  <si>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</si>
  <si>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</si>
  <si>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</si>
  <si>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</si>
  <si>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</si>
  <si>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</si>
  <si>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</si>
  <si>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</si>
  <si>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</si>
  <si>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</si>
  <si>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</si>
  <si>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</si>
  <si>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</si>
  <si>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</si>
  <si>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</si>
  <si>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</si>
  <si>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</si>
  <si>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</si>
  <si>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</si>
  <si>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</si>
  <si>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</si>
  <si>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</si>
  <si>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</si>
  <si>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</si>
  <si>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</si>
  <si>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</si>
  <si>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</si>
  <si>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</si>
  <si>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</si>
  <si>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</si>
  <si>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</si>
  <si>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</si>
  <si>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</si>
  <si>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</si>
  <si>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</si>
  <si>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</si>
  <si>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</si>
  <si>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</si>
  <si>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</si>
  <si>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</si>
  <si>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</si>
  <si>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</si>
  <si>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</si>
  <si>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</si>
  <si>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</si>
  <si>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</si>
  <si>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</si>
  <si>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</si>
  <si>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</si>
  <si>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</si>
  <si>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</si>
  <si>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</si>
  <si>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</si>
  <si>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</si>
  <si>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</si>
  <si>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</si>
  <si>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</si>
  <si>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</si>
  <si>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</si>
  <si>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</si>
  <si>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</si>
  <si>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</si>
  <si>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</si>
  <si>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</si>
  <si>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</si>
  <si>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</si>
  <si>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</si>
  <si>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</si>
  <si>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</si>
  <si>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</si>
  <si>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</si>
  <si>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</si>
  <si>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</si>
  <si>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</si>
  <si>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</si>
  <si>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</si>
  <si>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</si>
  <si>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</si>
  <si>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</si>
  <si>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</si>
  <si>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</si>
  <si>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</si>
  <si>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</si>
  <si>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</si>
  <si>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</si>
  <si>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</si>
  <si>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</si>
  <si>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</si>
  <si>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</si>
  <si>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</si>
  <si>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</si>
  <si>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</si>
  <si>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</si>
  <si>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</si>
  <si>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</si>
  <si>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</si>
  <si>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</si>
  <si>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</si>
  <si>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</si>
  <si>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</si>
  <si>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</si>
  <si>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</si>
  <si>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</si>
  <si>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</si>
  <si>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</si>
  <si>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</si>
  <si>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</si>
  <si>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</si>
  <si>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</si>
  <si>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</si>
  <si>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</si>
  <si>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</si>
  <si>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</si>
  <si>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</si>
  <si>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</si>
  <si>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</si>
  <si>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</si>
  <si>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</si>
  <si>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</si>
  <si>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</si>
  <si>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</si>
  <si>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</si>
  <si>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</si>
  <si>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</si>
  <si>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</si>
  <si>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</si>
  <si>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</si>
  <si>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</si>
  <si>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</si>
  <si>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</si>
  <si>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</si>
  <si>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</si>
  <si>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</si>
  <si>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</si>
  <si>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</si>
  <si>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</si>
  <si>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</si>
  <si>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</si>
  <si>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</si>
  <si>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</si>
  <si>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</si>
  <si>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</si>
  <si>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</si>
  <si>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</si>
  <si>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</si>
  <si>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</si>
  <si>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</si>
  <si>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</si>
  <si>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</si>
  <si>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</si>
  <si>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</si>
  <si>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</si>
  <si>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</si>
  <si>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</si>
  <si>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</si>
  <si>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</si>
  <si>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</si>
  <si>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</si>
  <si>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</si>
  <si>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</si>
  <si>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</si>
  <si>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</si>
  <si>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</si>
  <si>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</si>
  <si>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</si>
  <si>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</si>
  <si>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</si>
  <si>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</si>
  <si>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</si>
  <si>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</si>
  <si>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</si>
  <si>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</si>
  <si>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</si>
  <si>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</si>
  <si>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</si>
  <si>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</si>
  <si>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</si>
  <si>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</si>
  <si>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</si>
  <si>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</si>
  <si>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</si>
  <si>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</si>
  <si>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</si>
  <si>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</si>
  <si>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</si>
  <si>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</si>
  <si>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</si>
  <si>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</si>
  <si>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</si>
  <si>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</si>
  <si>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</si>
  <si>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</si>
  <si>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</si>
  <si>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</si>
  <si>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</si>
  <si>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</si>
  <si>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</si>
  <si>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</si>
  <si>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</si>
  <si>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</si>
  <si>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</si>
  <si>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</si>
  <si>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</si>
  <si>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</si>
  <si>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</si>
  <si>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</si>
  <si>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</si>
  <si>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</si>
  <si>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</si>
  <si>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</si>
  <si>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</si>
  <si>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</si>
  <si>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</si>
  <si>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</si>
  <si>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</si>
  <si>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</si>
  <si>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</si>
  <si>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</si>
  <si>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</si>
  <si>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</si>
  <si>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</si>
  <si>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</si>
  <si>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</si>
  <si>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</si>
  <si>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</si>
  <si>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</si>
  <si>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</si>
  <si>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</si>
  <si>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</si>
  <si>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</si>
  <si>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</si>
  <si>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</si>
  <si>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</si>
  <si>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</si>
  <si>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</si>
  <si>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</si>
  <si>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</si>
  <si>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</si>
  <si>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</si>
  <si>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</si>
  <si>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</si>
  <si>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</si>
  <si>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</si>
  <si>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</si>
  <si>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</si>
  <si>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</si>
  <si>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</si>
  <si>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</si>
  <si>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</si>
  <si>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</si>
  <si>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</si>
  <si>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</si>
  <si>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</si>
  <si>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</si>
  <si>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</si>
  <si>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</si>
  <si>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</si>
  <si>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</si>
  <si>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</si>
  <si>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</si>
  <si>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</si>
  <si>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</si>
  <si>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</si>
  <si>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</si>
  <si>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</si>
  <si>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</si>
  <si>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</si>
  <si>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</si>
  <si>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</si>
  <si>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</si>
  <si>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</si>
  <si>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</si>
  <si>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</si>
  <si>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</si>
  <si>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</si>
  <si>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</si>
  <si>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</si>
  <si>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</si>
  <si>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</si>
  <si>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</si>
  <si>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</si>
  <si>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</si>
  <si>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</si>
  <si>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</si>
  <si>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</si>
  <si>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</si>
  <si>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</si>
  <si>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</si>
  <si>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</si>
  <si>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</si>
  <si>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</si>
  <si>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</si>
  <si>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</si>
  <si>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</si>
  <si>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</si>
  <si>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</si>
  <si>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</si>
  <si>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</si>
  <si>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</si>
  <si>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</si>
  <si>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</si>
  <si>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</si>
  <si>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</si>
  <si>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</si>
  <si>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</si>
  <si>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</si>
  <si>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</si>
  <si>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</si>
  <si>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</si>
  <si>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</si>
  <si>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</si>
  <si>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</si>
  <si>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</si>
  <si>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</si>
  <si>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</si>
  <si>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</si>
  <si>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</si>
  <si>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</si>
  <si>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</si>
  <si>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</si>
  <si>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</si>
  <si>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</si>
  <si>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</si>
  <si>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</si>
  <si>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</si>
  <si>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</si>
  <si>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</si>
  <si>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</si>
  <si>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</si>
  <si>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</si>
  <si>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</si>
  <si>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</si>
  <si>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</si>
  <si>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</si>
  <si>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</si>
  <si>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</si>
  <si>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</si>
  <si>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</si>
  <si>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</si>
  <si>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</si>
  <si>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</si>
  <si>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</si>
  <si>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</si>
  <si>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</si>
  <si>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</si>
  <si>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</si>
  <si>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</si>
  <si>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</si>
  <si>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</si>
  <si>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</si>
  <si>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</si>
  <si>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</si>
  <si>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</si>
  <si>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</si>
  <si>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</si>
  <si>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</si>
  <si>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</si>
  <si>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</si>
  <si>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</si>
  <si>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</si>
  <si>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</si>
  <si>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</si>
  <si>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</si>
  <si>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</si>
  <si>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</si>
  <si>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</si>
  <si>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</si>
  <si>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</si>
  <si>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</si>
  <si>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</si>
  <si>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</si>
  <si>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</si>
  <si>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</si>
  <si>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</si>
  <si>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</si>
  <si>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</si>
  <si>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</si>
  <si>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</si>
  <si>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</si>
  <si>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</si>
  <si>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</si>
  <si>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</si>
  <si>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</si>
  <si>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</si>
  <si>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</si>
  <si>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</si>
  <si>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</si>
  <si>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</si>
  <si>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</si>
  <si>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</si>
  <si>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</si>
  <si>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</si>
  <si>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</si>
  <si>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</si>
  <si>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</si>
  <si>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</si>
  <si>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</si>
  <si>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</si>
  <si>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</si>
  <si>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</si>
  <si>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</si>
  <si>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</si>
  <si>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</si>
  <si>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</si>
  <si>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</si>
  <si>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</si>
  <si>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</si>
  <si>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</si>
  <si>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</si>
  <si>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</si>
  <si>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</si>
  <si>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</si>
  <si>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</si>
  <si>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</si>
  <si>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</si>
  <si>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</si>
  <si>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</si>
  <si>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</si>
  <si>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</si>
  <si>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</si>
  <si>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</si>
  <si>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</si>
  <si>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</si>
  <si>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</si>
  <si>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</si>
  <si>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</si>
  <si>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</si>
  <si>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</si>
  <si>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</si>
  <si>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</si>
  <si>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</si>
  <si>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</si>
  <si>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</si>
  <si>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</si>
  <si>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</si>
  <si>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</si>
  <si>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</si>
  <si>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</si>
  <si>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</si>
  <si>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</si>
  <si>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</si>
  <si>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</si>
  <si>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</si>
  <si>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</si>
  <si>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</si>
  <si>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</si>
  <si>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</si>
  <si>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</si>
  <si>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</si>
  <si>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</si>
  <si>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</si>
  <si>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</si>
  <si>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</si>
  <si>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</si>
  <si>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</si>
  <si>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</si>
  <si>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</si>
  <si>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</si>
  <si>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</si>
  <si>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</si>
  <si>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</si>
  <si>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</si>
  <si>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</si>
  <si>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</si>
  <si>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</si>
  <si>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</si>
  <si>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</si>
  <si>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</si>
  <si>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</si>
  <si>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</si>
  <si>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</si>
  <si>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</si>
  <si>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</si>
  <si>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</si>
  <si>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</si>
  <si>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</si>
  <si>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</si>
  <si>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</si>
  <si>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</si>
  <si>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</si>
  <si>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</si>
  <si>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</si>
  <si>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</si>
  <si>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</si>
  <si>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</si>
  <si>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</si>
  <si>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</si>
  <si>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</si>
  <si>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</si>
  <si>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</si>
  <si>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</si>
  <si>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</si>
  <si>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</si>
  <si>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</si>
  <si>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</si>
  <si>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</si>
  <si>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</si>
  <si>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</si>
  <si>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</si>
  <si>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</si>
  <si>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</si>
  <si>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</si>
  <si>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</si>
  <si>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</si>
  <si>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</si>
  <si>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</si>
  <si>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</si>
  <si>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</si>
  <si>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</si>
  <si>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</si>
  <si>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</si>
  <si>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</si>
  <si>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</si>
  <si>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</si>
  <si>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</si>
  <si>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</si>
  <si>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</si>
  <si>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</si>
  <si>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</si>
  <si>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</si>
  <si>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</si>
  <si>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</si>
  <si>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</si>
  <si>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</si>
  <si>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</si>
  <si>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</si>
  <si>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</si>
  <si>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</si>
  <si>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</si>
  <si>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</si>
  <si>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</si>
  <si>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</si>
  <si>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</si>
  <si>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</si>
  <si>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</si>
  <si>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</si>
  <si>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</si>
  <si>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</si>
  <si>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</si>
  <si>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</si>
  <si>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</si>
  <si>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</si>
  <si>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</si>
  <si>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</si>
  <si>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</si>
  <si>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</si>
  <si>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</si>
  <si>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</si>
  <si>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</si>
  <si>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</si>
  <si>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</si>
  <si>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</si>
  <si>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</si>
  <si>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</si>
  <si>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</si>
  <si>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</si>
  <si>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</si>
  <si>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</si>
  <si>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</si>
  <si>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</si>
  <si>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</si>
  <si>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</si>
  <si>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</si>
  <si>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</si>
  <si>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</si>
  <si>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</si>
  <si>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</si>
  <si>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</si>
  <si>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</si>
  <si>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</si>
  <si>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</si>
  <si>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</si>
  <si>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</si>
  <si>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</si>
  <si>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</si>
  <si>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</si>
  <si>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</si>
  <si>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</si>
  <si>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</si>
  <si>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</si>
  <si>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</si>
  <si>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</si>
  <si>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</si>
  <si>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</si>
  <si>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</si>
  <si>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</si>
  <si>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</si>
  <si>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</si>
  <si>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</si>
  <si>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</si>
  <si>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</si>
  <si>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</si>
  <si>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</si>
  <si>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</si>
  <si>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</si>
  <si>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</si>
  <si>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</si>
  <si>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</si>
  <si>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</si>
  <si>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</si>
  <si>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</si>
  <si>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</si>
  <si>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</si>
  <si>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</si>
  <si>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</si>
  <si>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</si>
  <si>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</si>
  <si>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</si>
  <si>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</si>
  <si>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</si>
  <si>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</si>
  <si>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</si>
  <si>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</si>
  <si>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</si>
  <si>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</si>
  <si>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</si>
  <si>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</si>
  <si>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</si>
  <si>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</si>
  <si>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</si>
  <si>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</si>
  <si>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</si>
  <si>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</si>
  <si>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</si>
  <si>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</si>
  <si>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</si>
  <si>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</si>
  <si>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</si>
  <si>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</si>
  <si>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</si>
  <si>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</si>
  <si>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</si>
  <si>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</si>
  <si>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</si>
  <si>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</si>
  <si>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</si>
  <si>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</si>
  <si>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</si>
  <si>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</si>
  <si>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</si>
  <si>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</si>
  <si>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</si>
  <si>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</si>
  <si>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</si>
  <si>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</si>
  <si>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</si>
  <si>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</si>
  <si>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</si>
  <si>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</si>
  <si>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</si>
  <si>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</si>
  <si>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</si>
  <si>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</si>
  <si>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</si>
  <si>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</si>
  <si>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</si>
  <si>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</si>
  <si>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</si>
  <si>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</si>
  <si>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</si>
  <si>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</si>
  <si>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</si>
  <si>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</si>
  <si>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</si>
  <si>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</si>
  <si>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</si>
  <si>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</si>
  <si>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</si>
  <si>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</si>
  <si>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</si>
  <si>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</si>
  <si>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</si>
  <si>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</si>
  <si>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</si>
  <si>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</si>
  <si>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</si>
  <si>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</si>
  <si>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</si>
  <si>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</si>
  <si>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</si>
  <si>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</si>
  <si>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</si>
  <si>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</si>
  <si>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</si>
  <si>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</si>
  <si>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</si>
  <si>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</si>
  <si>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</si>
  <si>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</si>
  <si>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</si>
  <si>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</si>
  <si>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</si>
  <si>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</si>
  <si>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</si>
  <si>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</si>
  <si>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</si>
  <si>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</si>
  <si>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</si>
  <si>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</si>
  <si>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</si>
  <si>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</si>
  <si>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</si>
  <si>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</si>
  <si>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</si>
  <si>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</si>
  <si>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</si>
  <si>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</si>
  <si>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</si>
  <si>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</si>
  <si>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</si>
  <si>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</si>
  <si>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</si>
  <si>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</si>
  <si>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</si>
  <si>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</si>
  <si>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</si>
  <si>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</si>
  <si>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</si>
  <si>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</si>
  <si>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</si>
  <si>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</si>
  <si>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</si>
  <si>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</si>
  <si>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</si>
  <si>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</si>
  <si>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</si>
  <si>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</si>
  <si>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</si>
  <si>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</si>
  <si>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</si>
  <si>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</si>
  <si>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</si>
  <si>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</si>
  <si>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</si>
  <si>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</si>
  <si>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</si>
  <si>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</si>
  <si>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</si>
  <si>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</si>
  <si>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</si>
  <si>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</si>
  <si>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</si>
  <si>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</si>
  <si>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</si>
  <si>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</si>
  <si>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</si>
  <si>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</si>
  <si>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</si>
  <si>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</si>
  <si>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</si>
  <si>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</si>
  <si>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</si>
  <si>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</si>
  <si>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</si>
  <si>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</si>
  <si>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</si>
  <si>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</si>
  <si>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</si>
  <si>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</si>
  <si>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</si>
  <si>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</si>
  <si>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</si>
  <si>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</si>
  <si>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</si>
  <si>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</si>
  <si>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</si>
  <si>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</si>
  <si>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</si>
  <si>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</si>
  <si>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</si>
  <si>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</si>
  <si>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</si>
  <si>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</si>
  <si>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</si>
  <si>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</si>
  <si>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</si>
  <si>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</si>
  <si>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</si>
  <si>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</si>
  <si>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</si>
  <si>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</si>
  <si>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</si>
  <si>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</si>
  <si>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</si>
  <si>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</si>
  <si>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</si>
  <si>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</si>
  <si>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</si>
  <si>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</si>
  <si>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</si>
  <si>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</si>
  <si>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</si>
  <si>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</si>
  <si>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</si>
  <si>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</si>
  <si>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</si>
  <si>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</si>
  <si>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</si>
  <si>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</si>
  <si>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</si>
  <si>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</si>
  <si>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</si>
  <si>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</si>
  <si>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</si>
  <si>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</si>
  <si>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</si>
  <si>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</si>
  <si>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</si>
  <si>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</si>
  <si>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</si>
  <si>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</si>
  <si>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</si>
  <si>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</si>
  <si>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</si>
  <si>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</si>
  <si>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</si>
  <si>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</si>
  <si>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</si>
  <si>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</si>
  <si>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</si>
  <si>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</si>
  <si>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</si>
  <si>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</si>
  <si>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</si>
  <si>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</si>
  <si>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</si>
  <si>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</si>
  <si>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</si>
  <si>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</si>
  <si>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</si>
  <si>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</si>
  <si>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</si>
  <si>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</si>
  <si>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</si>
  <si>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</si>
  <si>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</si>
  <si>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</si>
  <si>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</si>
  <si>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</si>
  <si>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</si>
  <si>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</si>
  <si>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</si>
  <si>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</si>
  <si>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</si>
  <si>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</si>
  <si>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</si>
  <si>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</si>
  <si>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</si>
  <si>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</si>
  <si>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</si>
  <si>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</si>
  <si>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</si>
  <si>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</si>
  <si>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</si>
  <si>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</si>
  <si>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</si>
  <si>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</si>
  <si>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</si>
  <si>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</si>
  <si>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</si>
  <si>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</si>
  <si>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</si>
  <si>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</si>
  <si>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</si>
  <si>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</si>
  <si>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</si>
  <si>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</si>
  <si>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</si>
  <si>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</si>
  <si>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</si>
  <si>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</si>
  <si>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</si>
  <si>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</si>
  <si>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</si>
  <si>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</si>
  <si>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</si>
  <si>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</si>
  <si>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</si>
  <si>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</si>
  <si>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</si>
  <si>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</si>
  <si>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</si>
  <si>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</si>
  <si>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</si>
  <si>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</si>
  <si>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</si>
  <si>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</si>
  <si>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</si>
  <si>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</si>
  <si>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</si>
  <si>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</si>
  <si>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</si>
  <si>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</si>
  <si>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</si>
  <si>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</si>
  <si>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</si>
  <si>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</si>
  <si>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</si>
  <si>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</si>
  <si>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</si>
  <si>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</si>
  <si>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</si>
  <si>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</si>
  <si>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</si>
  <si>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</si>
  <si>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</si>
  <si>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</si>
  <si>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</si>
  <si>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</si>
  <si>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</si>
  <si>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</si>
  <si>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</si>
  <si>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</si>
  <si>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</si>
  <si>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</si>
  <si>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</si>
  <si>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</si>
  <si>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</si>
  <si>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</si>
  <si>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</si>
  <si>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</si>
  <si>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</si>
  <si>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</si>
  <si>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</si>
  <si>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</si>
  <si>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</si>
  <si>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</si>
  <si>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</si>
  <si>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</si>
  <si>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</si>
  <si>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</si>
  <si>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</si>
  <si>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</si>
  <si>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</si>
  <si>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</si>
  <si>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</si>
  <si>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</si>
  <si>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</si>
  <si>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</si>
  <si>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</si>
  <si>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</si>
  <si>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</si>
  <si>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</si>
  <si>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</si>
  <si>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</si>
  <si>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</si>
  <si>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</si>
  <si>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</si>
  <si>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</si>
  <si>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</si>
  <si>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</si>
  <si>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</si>
  <si>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</si>
  <si>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</si>
  <si>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</si>
  <si>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</si>
  <si>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</si>
  <si>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</si>
  <si>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</si>
  <si>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</si>
  <si>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</si>
  <si>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</si>
  <si>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</si>
  <si>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</si>
  <si>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</si>
  <si>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</si>
  <si>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</si>
  <si>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</si>
  <si>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</si>
  <si>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</si>
  <si>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</si>
  <si>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</si>
  <si>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</si>
  <si>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</si>
  <si>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</si>
  <si>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</si>
  <si>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</si>
  <si>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</si>
  <si>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</si>
  <si>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</si>
  <si>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</si>
  <si>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</si>
  <si>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</si>
  <si>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</si>
  <si>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</si>
  <si>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</si>
  <si>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</si>
  <si>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</si>
  <si>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</si>
  <si>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</si>
  <si>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</si>
  <si>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</si>
  <si>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</si>
  <si>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</si>
  <si>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</si>
  <si>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</si>
  <si>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</si>
  <si>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</si>
  <si>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</si>
  <si>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</si>
  <si>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</si>
  <si>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</si>
  <si>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</si>
  <si>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</si>
  <si>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</si>
  <si>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</si>
  <si>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</si>
  <si>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</si>
  <si>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</si>
  <si>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</si>
  <si>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</si>
  <si>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</si>
  <si>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</si>
  <si>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</si>
  <si>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</si>
  <si>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</si>
  <si>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</si>
  <si>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</si>
  <si>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</si>
  <si>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</si>
  <si>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</si>
  <si>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</si>
  <si>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</si>
  <si>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</si>
  <si>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</si>
  <si>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</si>
  <si>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</si>
  <si>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</si>
  <si>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</si>
  <si>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</si>
  <si>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</si>
  <si>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</si>
  <si>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</si>
  <si>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</si>
  <si>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</si>
  <si>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</si>
  <si>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</si>
  <si>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</si>
  <si>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</si>
  <si>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</si>
  <si>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</si>
  <si>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</si>
  <si>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</si>
  <si>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</si>
  <si>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</si>
  <si>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</si>
  <si>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</si>
  <si>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</si>
  <si>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</si>
  <si>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</si>
  <si>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</si>
  <si>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</si>
  <si>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</si>
  <si>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</si>
  <si>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</si>
  <si>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</si>
  <si>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</si>
  <si>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</si>
  <si>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</si>
  <si>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</si>
  <si>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</si>
  <si>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</si>
  <si>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</si>
  <si>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</si>
  <si>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</si>
  <si>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</si>
  <si>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</si>
  <si>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</si>
  <si>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</si>
  <si>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</si>
  <si>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</si>
  <si>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</si>
  <si>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</si>
  <si>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</si>
  <si>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</si>
  <si>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</si>
  <si>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</si>
  <si>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</si>
  <si>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</si>
  <si>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</si>
  <si>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</si>
  <si>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</si>
  <si>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</si>
  <si>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</si>
  <si>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</si>
  <si>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</si>
  <si>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</si>
  <si>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</si>
  <si>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</si>
  <si>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</si>
  <si>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</si>
  <si>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</si>
  <si>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</si>
  <si>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</si>
  <si>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</si>
  <si>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</si>
  <si>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</si>
  <si>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</si>
  <si>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</si>
  <si>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</si>
  <si>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</si>
  <si>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</si>
  <si>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</si>
  <si>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</si>
  <si>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</si>
  <si>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</si>
  <si>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</si>
  <si>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</si>
  <si>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</si>
  <si>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</si>
  <si>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</si>
  <si>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</si>
  <si>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</si>
  <si>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</si>
  <si>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</si>
  <si>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</si>
  <si>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</si>
  <si>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</si>
  <si>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</si>
  <si>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</si>
  <si>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</si>
  <si>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</si>
  <si>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</si>
  <si>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</si>
  <si>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</si>
  <si>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</si>
  <si>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</si>
  <si>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</si>
  <si>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</si>
  <si>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</si>
  <si>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</si>
  <si>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</si>
  <si>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</si>
  <si>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</si>
  <si>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</si>
  <si>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</si>
  <si>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</si>
  <si>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</si>
  <si>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</si>
  <si>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</si>
  <si>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</si>
  <si>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</si>
  <si>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</si>
  <si>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</si>
  <si>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</si>
  <si>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</si>
  <si>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</si>
  <si>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</si>
  <si>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</si>
  <si>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</si>
  <si>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</si>
  <si>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</si>
  <si>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</si>
  <si>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</si>
  <si>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</si>
  <si>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</si>
  <si>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</si>
  <si>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</si>
  <si>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</si>
  <si>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</si>
  <si>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</si>
  <si>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</si>
  <si>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</si>
  <si>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</si>
  <si>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</si>
  <si>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</si>
  <si>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</si>
  <si>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</si>
  <si>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</si>
  <si>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</si>
  <si>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</si>
  <si>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</si>
  <si>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</si>
  <si>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</si>
  <si>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</si>
  <si>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</si>
  <si>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</si>
  <si>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</si>
  <si>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</si>
  <si>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</si>
  <si>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</si>
  <si>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</si>
  <si>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</si>
  <si>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</si>
  <si>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</si>
  <si>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</si>
  <si>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</si>
  <si>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</si>
  <si>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</si>
  <si>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</si>
  <si>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</si>
  <si>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</si>
  <si>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</si>
  <si>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</si>
  <si>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</si>
  <si>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</si>
  <si>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</si>
  <si>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</si>
  <si>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</si>
  <si>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</si>
  <si>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</si>
  <si>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</si>
  <si>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</si>
  <si>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</si>
  <si>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</si>
  <si>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</si>
  <si>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</si>
  <si>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</si>
  <si>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</si>
  <si>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</si>
  <si>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</si>
  <si>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</si>
  <si>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</si>
  <si>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</si>
  <si>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</si>
  <si>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</si>
  <si>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</si>
  <si>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</si>
  <si>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</si>
  <si>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</si>
  <si>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</si>
  <si>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</si>
  <si>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</si>
  <si>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</si>
  <si>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</si>
  <si>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</si>
  <si>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</si>
  <si>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</si>
  <si>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</si>
  <si>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</si>
  <si>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</si>
  <si>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</si>
  <si>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</si>
  <si>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</si>
  <si>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</si>
  <si>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</si>
  <si>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</si>
  <si>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</si>
  <si>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</si>
  <si>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</si>
  <si>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</si>
  <si>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</si>
  <si>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</si>
  <si>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</si>
  <si>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</si>
  <si>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</si>
  <si>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</si>
  <si>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</si>
  <si>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</si>
  <si>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</si>
  <si>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</si>
  <si>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</si>
  <si>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</si>
  <si>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</si>
  <si>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</si>
  <si>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</si>
  <si>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</si>
  <si>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</si>
  <si>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</si>
  <si>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</si>
  <si>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</si>
  <si>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</si>
  <si>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</si>
  <si>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</si>
  <si>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</si>
  <si>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</si>
  <si>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</si>
  <si>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</si>
  <si>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</si>
  <si>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</si>
  <si>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</si>
  <si>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</si>
  <si>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</si>
  <si>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</si>
  <si>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</si>
  <si>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</si>
  <si>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</si>
  <si>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</si>
  <si>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</si>
  <si>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</si>
  <si>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</si>
  <si>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</si>
  <si>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</si>
  <si>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</si>
  <si>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</si>
  <si>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</si>
  <si>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</si>
  <si>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</si>
  <si>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</si>
  <si>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</si>
  <si>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</si>
  <si>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</si>
  <si>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</si>
  <si>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</si>
  <si>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</si>
  <si>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</si>
  <si>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</si>
  <si>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</si>
  <si>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</si>
  <si>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</si>
  <si>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</si>
  <si>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</si>
  <si>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</si>
  <si>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</si>
  <si>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</si>
  <si>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</si>
  <si>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</si>
  <si>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</si>
  <si>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</si>
  <si>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</si>
  <si>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</si>
  <si>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</si>
  <si>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</si>
  <si>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</si>
  <si>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</si>
  <si>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</si>
  <si>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</si>
  <si>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</si>
  <si>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</si>
  <si>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</si>
  <si>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</si>
  <si>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</si>
  <si>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</si>
  <si>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</si>
  <si>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</si>
  <si>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</si>
  <si>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</si>
  <si>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</si>
  <si>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</si>
  <si>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</si>
  <si>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</si>
  <si>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</si>
  <si>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</si>
  <si>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</si>
  <si>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</si>
  <si>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</si>
  <si>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</si>
  <si>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</si>
  <si>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</si>
  <si>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</si>
  <si>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</si>
  <si>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</si>
  <si>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</si>
  <si>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</si>
  <si>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</si>
  <si>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</si>
  <si>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</si>
  <si>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</si>
  <si>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</si>
  <si>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</si>
  <si>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</si>
  <si>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</si>
  <si>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</si>
  <si>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</si>
  <si>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</si>
  <si>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</si>
  <si>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</si>
  <si>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</si>
  <si>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</si>
  <si>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</si>
  <si>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</si>
  <si>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</si>
  <si>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</si>
  <si>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</si>
  <si>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</si>
  <si>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</si>
  <si>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</si>
  <si>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</si>
  <si>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</si>
  <si>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</si>
  <si>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</si>
  <si>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</si>
  <si>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</si>
  <si>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</si>
  <si>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</si>
  <si>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</si>
  <si>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</si>
  <si>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</si>
  <si>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</si>
  <si>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</si>
  <si>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</si>
  <si>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</si>
  <si>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</si>
  <si>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</si>
  <si>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</si>
  <si>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</si>
  <si>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</si>
  <si>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</si>
  <si>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</si>
  <si>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</si>
  <si>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</si>
  <si>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</si>
  <si>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</si>
  <si>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</si>
  <si>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</si>
  <si>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</si>
  <si>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</si>
  <si>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</si>
  <si>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</si>
  <si>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</si>
  <si>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</si>
  <si>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</si>
  <si>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</si>
  <si>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</si>
  <si>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</si>
  <si>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</si>
  <si>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</si>
  <si>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</si>
  <si>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</si>
  <si>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</si>
  <si>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</si>
  <si>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</si>
  <si>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</si>
  <si>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</si>
  <si>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</si>
  <si>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</si>
  <si>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</si>
  <si>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</si>
  <si>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</si>
  <si>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</si>
  <si>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</si>
  <si>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</si>
  <si>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</si>
  <si>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</si>
  <si>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</si>
  <si>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</si>
  <si>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</si>
  <si>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</si>
  <si>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</si>
  <si>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</si>
  <si>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</si>
  <si>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</si>
  <si>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</si>
  <si>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</si>
  <si>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</si>
  <si>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</si>
  <si>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</si>
  <si>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</si>
  <si>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</si>
  <si>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</si>
  <si>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</si>
  <si>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</si>
  <si>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</si>
  <si>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</si>
  <si>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</si>
  <si>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</si>
  <si>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</si>
  <si>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</si>
  <si>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</si>
  <si>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</si>
  <si>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</si>
  <si>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</si>
  <si>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</si>
  <si>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</si>
  <si>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</si>
  <si>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</si>
  <si>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</si>
  <si>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</si>
  <si>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</si>
  <si>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</si>
  <si>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</si>
  <si>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</si>
  <si>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</si>
  <si>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</si>
  <si>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</si>
  <si>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</si>
  <si>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</si>
  <si>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</si>
  <si>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</si>
  <si>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</si>
  <si>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</si>
  <si>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</si>
  <si>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</si>
  <si>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</si>
  <si>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</si>
  <si>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</si>
  <si>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</si>
  <si>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</si>
  <si>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</si>
  <si>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</si>
  <si>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</si>
  <si>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</si>
  <si>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</si>
  <si>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</si>
  <si>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</si>
  <si>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</si>
  <si>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</si>
  <si>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</si>
  <si>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</si>
  <si>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</si>
  <si>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</si>
  <si>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</si>
  <si>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</si>
  <si>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</si>
  <si>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</si>
  <si>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</si>
  <si>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</si>
  <si>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</si>
  <si>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</si>
  <si>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</si>
  <si>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</si>
  <si>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</si>
  <si>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</si>
  <si>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</si>
  <si>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</si>
  <si>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</si>
  <si>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</si>
  <si>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</si>
  <si>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</si>
  <si>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</si>
  <si>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</si>
  <si>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</si>
  <si>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</si>
  <si>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</si>
  <si>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</si>
  <si>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</si>
  <si>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</si>
  <si>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</si>
  <si>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</si>
  <si>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</si>
  <si>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</si>
  <si>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</si>
  <si>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</si>
  <si>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</si>
  <si>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</si>
  <si>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</si>
  <si>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</si>
  <si>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</si>
  <si>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</si>
  <si>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</si>
  <si>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</si>
  <si>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</si>
  <si>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</si>
  <si>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</si>
  <si>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</si>
  <si>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</si>
  <si>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</si>
  <si>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</si>
  <si>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</si>
  <si>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</si>
  <si>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</si>
  <si>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</si>
  <si>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</si>
  <si>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</si>
  <si>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</si>
  <si>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</si>
  <si>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</si>
  <si>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</si>
  <si>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</si>
  <si>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</si>
  <si>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</si>
  <si>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</si>
  <si>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</si>
  <si>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</si>
  <si>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</si>
  <si>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</si>
  <si>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</si>
  <si>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</si>
  <si>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</si>
  <si>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</si>
  <si>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</si>
  <si>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</si>
  <si>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</si>
  <si>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</si>
  <si>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</si>
  <si>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</si>
  <si>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</si>
  <si>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</si>
  <si>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</si>
  <si>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</si>
  <si>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</si>
  <si>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</si>
  <si>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</si>
  <si>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</si>
  <si>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</si>
  <si>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</si>
  <si>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</si>
  <si>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</si>
  <si>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</si>
  <si>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</si>
  <si>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</si>
  <si>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</si>
  <si>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</si>
  <si>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</si>
  <si>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</si>
  <si>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</si>
  <si>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</si>
  <si>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</si>
  <si>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</si>
  <si>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</si>
  <si>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</si>
  <si>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</si>
  <si>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</si>
  <si>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</si>
  <si>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</si>
  <si>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</si>
  <si>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</si>
  <si>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</si>
  <si>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</si>
  <si>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</si>
  <si>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</si>
  <si>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</si>
  <si>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</si>
  <si>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</si>
  <si>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</si>
  <si>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</si>
  <si>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</si>
  <si>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</si>
  <si>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</si>
  <si>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</si>
  <si>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</si>
  <si>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</si>
  <si>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</si>
  <si>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</si>
  <si>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</si>
  <si>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</si>
  <si>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</si>
  <si>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</si>
  <si>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</si>
  <si>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</si>
  <si>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</si>
  <si>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</si>
  <si>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</si>
  <si>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</si>
  <si>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</si>
  <si>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</si>
  <si>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</si>
  <si>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</si>
  <si>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</si>
  <si>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</si>
  <si>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</si>
  <si>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</si>
  <si>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</si>
  <si>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</si>
  <si>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</si>
  <si>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</si>
  <si>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</si>
  <si>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</si>
  <si>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</si>
  <si>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</si>
  <si>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</si>
  <si>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</si>
  <si>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</si>
  <si>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</si>
  <si>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</si>
  <si>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</si>
  <si>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</si>
  <si>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</si>
  <si>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</si>
  <si>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</si>
  <si>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</si>
  <si>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</si>
  <si>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</si>
  <si>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</si>
  <si>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</si>
  <si>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</si>
  <si>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</si>
  <si>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</si>
  <si>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</si>
  <si>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</si>
  <si>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</si>
  <si>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</si>
  <si>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</si>
  <si>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</si>
  <si>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</si>
  <si>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</si>
  <si>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</si>
  <si>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</si>
  <si>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</si>
  <si>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</si>
  <si>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</si>
  <si>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</si>
  <si>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</si>
  <si>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</si>
  <si>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</si>
  <si>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</si>
  <si>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</si>
  <si>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</si>
  <si>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</si>
  <si>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</si>
  <si>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</si>
  <si>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</si>
  <si>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</si>
  <si>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</si>
  <si>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</si>
  <si>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</si>
  <si>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</si>
  <si>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</si>
  <si>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</si>
  <si>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</si>
  <si>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</si>
  <si>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</si>
  <si>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</si>
  <si>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</si>
  <si>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</si>
  <si>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</si>
  <si>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</si>
  <si>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</si>
  <si>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</si>
  <si>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</si>
  <si>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</si>
  <si>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</si>
  <si>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</si>
  <si>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</si>
  <si>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</si>
  <si>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</si>
  <si>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</si>
  <si>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</si>
  <si>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</si>
  <si>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</si>
  <si>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</si>
  <si>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</si>
  <si>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</si>
  <si>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</si>
  <si>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</si>
  <si>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</si>
  <si>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</si>
  <si>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</si>
  <si>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</si>
  <si>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</si>
  <si>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</si>
  <si>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</si>
  <si>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</si>
  <si>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</si>
  <si>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</si>
  <si>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</si>
  <si>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</si>
  <si>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</si>
  <si>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</si>
  <si>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</si>
  <si>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</si>
  <si>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</si>
  <si>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</si>
  <si>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</si>
  <si>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</si>
  <si>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</si>
  <si>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</si>
  <si>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</si>
  <si>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</si>
  <si>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</si>
  <si>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</si>
  <si>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</si>
  <si>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</si>
  <si>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</si>
  <si>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</si>
  <si>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</si>
  <si>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</si>
  <si>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</si>
  <si>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</si>
  <si>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</si>
  <si>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</si>
  <si>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</si>
  <si>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</si>
  <si>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</si>
  <si>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</si>
  <si>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</si>
  <si>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</si>
  <si>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</si>
  <si>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</si>
  <si>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</si>
  <si>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</si>
  <si>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</si>
  <si>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</si>
  <si>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</si>
  <si>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</si>
  <si>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</si>
  <si>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</si>
  <si>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</si>
  <si>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</si>
  <si>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</si>
  <si>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</si>
  <si>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</si>
  <si>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</si>
  <si>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</si>
  <si>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</si>
  <si>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</si>
  <si>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</si>
  <si>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</si>
  <si>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</si>
  <si>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</si>
  <si>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</si>
  <si>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</si>
  <si>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</si>
  <si>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</si>
  <si>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</si>
  <si>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</si>
  <si>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</si>
  <si>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</si>
  <si>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</si>
  <si>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</si>
  <si>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</si>
  <si>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</si>
  <si>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</si>
  <si>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</si>
  <si>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</si>
  <si>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</si>
  <si>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</si>
  <si>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</si>
  <si>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</si>
  <si>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</si>
  <si>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</si>
  <si>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</si>
  <si>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</si>
  <si>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</si>
  <si>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</si>
  <si>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</si>
  <si>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</si>
  <si>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</si>
  <si>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</si>
  <si>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</si>
  <si>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</si>
  <si>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</si>
  <si>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</si>
  <si>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</si>
  <si>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</si>
  <si>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</si>
  <si>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</si>
  <si>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</si>
  <si>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</si>
  <si>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</si>
  <si>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</si>
  <si>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</si>
  <si>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</si>
  <si>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</si>
  <si>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</si>
  <si>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</si>
  <si>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</si>
  <si>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</si>
  <si>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</si>
  <si>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</si>
  <si>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</si>
  <si>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</si>
  <si>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</si>
  <si>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</si>
  <si>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</si>
  <si>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</si>
  <si>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</si>
  <si>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</si>
  <si>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</si>
  <si>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</si>
  <si>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</si>
  <si>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</si>
  <si>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</si>
  <si>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</si>
  <si>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</si>
  <si>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</si>
  <si>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</si>
  <si>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</si>
  <si>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</si>
  <si>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</si>
  <si>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</si>
  <si>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</si>
  <si>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</si>
  <si>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</si>
  <si>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</si>
  <si>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</si>
  <si>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</si>
  <si>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</si>
  <si>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</si>
  <si>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</si>
  <si>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</si>
  <si>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</si>
  <si>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</si>
  <si>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</si>
  <si>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</si>
  <si>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</si>
  <si>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</si>
  <si>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</si>
  <si>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</si>
  <si>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</si>
  <si>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</si>
  <si>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</si>
  <si>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</si>
  <si>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</si>
  <si>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</si>
  <si>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</si>
  <si>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</si>
  <si>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</si>
  <si>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</si>
  <si>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</si>
  <si>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</si>
  <si>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</si>
  <si>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</si>
  <si>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</si>
  <si>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</si>
  <si>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</si>
  <si>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</si>
  <si>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</si>
  <si>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</si>
  <si>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</si>
  <si>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</si>
  <si>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</si>
  <si>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</si>
  <si>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</si>
  <si>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</si>
  <si>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</si>
  <si>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</si>
  <si>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</si>
  <si>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</si>
  <si>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</si>
  <si>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</si>
  <si>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</si>
  <si>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</si>
  <si>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</si>
  <si>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</si>
  <si>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</si>
  <si>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</si>
  <si>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</si>
  <si>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</si>
  <si>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</si>
  <si>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</si>
  <si>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</si>
  <si>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</si>
  <si>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</si>
  <si>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</si>
  <si>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</si>
  <si>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</si>
  <si>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</si>
  <si>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</si>
  <si>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</si>
  <si>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</si>
  <si>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</si>
  <si>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</si>
  <si>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</si>
  <si>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</si>
  <si>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</si>
  <si>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</si>
  <si>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</si>
  <si>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</si>
  <si>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</si>
  <si>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</si>
  <si>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</si>
  <si>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</si>
  <si>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</si>
  <si>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</si>
  <si>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</si>
  <si>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</si>
  <si>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</si>
  <si>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</si>
  <si>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</si>
  <si>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</si>
  <si>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</si>
  <si>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</si>
  <si>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</si>
  <si>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</si>
  <si>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</si>
  <si>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</si>
  <si>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</si>
  <si>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</si>
  <si>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</si>
  <si>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</si>
  <si>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</si>
  <si>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</si>
  <si>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</si>
  <si>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</si>
  <si>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</si>
  <si>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</si>
  <si>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</si>
  <si>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</si>
  <si>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</si>
  <si>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</si>
  <si>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</si>
  <si>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</si>
  <si>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</si>
  <si>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</si>
  <si>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</si>
  <si>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</si>
  <si>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</si>
  <si>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</si>
  <si>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</si>
  <si>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</si>
  <si>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</si>
  <si>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</si>
  <si>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</si>
  <si>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</si>
  <si>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</si>
  <si>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</si>
  <si>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</si>
  <si>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</si>
  <si>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</si>
  <si>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</si>
  <si>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</si>
  <si>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</si>
  <si>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</si>
  <si>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</si>
  <si>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</si>
  <si>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</si>
  <si>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</si>
  <si>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</si>
  <si>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</si>
  <si>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</si>
  <si>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</si>
  <si>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</si>
  <si>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</si>
  <si>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</si>
  <si>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</si>
  <si>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</si>
  <si>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</si>
  <si>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</si>
  <si>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</si>
  <si>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</si>
  <si>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</si>
  <si>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</si>
  <si>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</si>
  <si>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</si>
  <si>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</si>
  <si>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</si>
  <si>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</si>
  <si>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</si>
  <si>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</si>
  <si>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</si>
  <si>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</si>
  <si>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</si>
  <si>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</si>
  <si>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</si>
  <si>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</si>
  <si>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</si>
  <si>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</si>
  <si>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</si>
  <si>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</si>
  <si>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</si>
  <si>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</si>
  <si>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</si>
  <si>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</si>
  <si>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</si>
  <si>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</si>
  <si>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</si>
  <si>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</si>
  <si>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</si>
  <si>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</si>
  <si>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</si>
  <si>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</si>
  <si>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</si>
  <si>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</si>
  <si>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</si>
  <si>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</si>
  <si>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</si>
  <si>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</si>
  <si>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</si>
  <si>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</si>
  <si>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</si>
  <si>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</si>
  <si>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</si>
  <si>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</si>
  <si>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</si>
  <si>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</si>
  <si>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</si>
  <si>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</si>
  <si>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</si>
  <si>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</si>
  <si>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</si>
  <si>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</si>
  <si>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</si>
  <si>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</si>
  <si>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</si>
  <si>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</si>
  <si>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</si>
  <si>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</si>
  <si>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</si>
  <si>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</si>
  <si>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</si>
  <si>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</si>
  <si>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</si>
  <si>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</si>
  <si>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</si>
  <si>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</si>
  <si>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</si>
  <si>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</si>
  <si>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</si>
  <si>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</si>
  <si>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</si>
  <si>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</si>
  <si>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</si>
  <si>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</si>
  <si>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</si>
  <si>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</si>
  <si>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</si>
  <si>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</si>
  <si>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</si>
  <si>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</si>
  <si>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</si>
  <si>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</si>
  <si>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</si>
  <si>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</si>
  <si>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</si>
  <si>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</si>
  <si>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</si>
  <si>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</si>
  <si>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</si>
  <si>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</si>
  <si>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</si>
  <si>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</si>
  <si>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</si>
  <si>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</si>
  <si>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</si>
  <si>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</si>
  <si>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</si>
  <si>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</si>
  <si>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</si>
  <si>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</si>
  <si>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</si>
  <si>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</si>
  <si>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</si>
  <si>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</si>
  <si>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</si>
  <si>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</si>
  <si>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</si>
  <si>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</si>
  <si>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</si>
  <si>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</si>
  <si>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</si>
  <si>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</si>
  <si>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</si>
  <si>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</si>
  <si>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</si>
  <si>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</si>
  <si>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</si>
  <si>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</si>
  <si>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</si>
  <si>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</si>
  <si>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</si>
  <si>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</si>
  <si>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</si>
  <si>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</si>
  <si>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</si>
  <si>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</si>
  <si>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</si>
  <si>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</si>
  <si>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</si>
  <si>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</si>
  <si>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</si>
  <si>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</si>
  <si>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</si>
  <si>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</si>
  <si>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</si>
  <si>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</si>
  <si>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</si>
  <si>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</si>
  <si>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</si>
  <si>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</si>
  <si>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</si>
  <si>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</si>
  <si>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</si>
  <si>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</si>
  <si>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</si>
  <si>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</si>
  <si>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</si>
  <si>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</si>
  <si>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</si>
  <si>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</si>
  <si>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</si>
  <si>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</si>
  <si>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</si>
  <si>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</si>
  <si>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</si>
  <si>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</si>
  <si>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</si>
  <si>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</si>
  <si>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</si>
  <si>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</si>
  <si>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</si>
  <si>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</si>
  <si>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</si>
  <si>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</si>
  <si>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</si>
  <si>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</si>
  <si>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</si>
  <si>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</si>
  <si>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</si>
  <si>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</si>
  <si>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</si>
  <si>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</si>
  <si>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</si>
  <si>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</si>
  <si>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</si>
  <si>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</si>
  <si>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</si>
  <si>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</si>
  <si>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</si>
  <si>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</si>
  <si>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</si>
  <si>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</si>
  <si>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</si>
  <si>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</si>
  <si>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</si>
  <si>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</si>
  <si>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</si>
  <si>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</si>
  <si>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</si>
  <si>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</si>
  <si>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</si>
  <si>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</si>
  <si>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</si>
  <si>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</si>
  <si>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</si>
  <si>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</si>
  <si>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</si>
  <si>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</si>
  <si>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</si>
  <si>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</si>
  <si>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</si>
  <si>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</si>
  <si>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</si>
  <si>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</si>
  <si>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</si>
  <si>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</si>
  <si>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</si>
  <si>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</si>
  <si>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</si>
  <si>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</si>
  <si>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</si>
  <si>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</si>
  <si>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</si>
  <si>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</si>
  <si>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</si>
  <si>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</si>
  <si>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</si>
  <si>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</si>
  <si>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</si>
  <si>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</si>
  <si>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</si>
  <si>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</si>
  <si>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</si>
  <si>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</si>
  <si>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</si>
  <si>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</si>
  <si>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</si>
  <si>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</si>
  <si>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</si>
  <si>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</si>
  <si>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</si>
  <si>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</si>
  <si>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</si>
  <si>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</si>
  <si>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</si>
  <si>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</si>
  <si>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</si>
  <si>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</si>
  <si>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</si>
  <si>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</si>
  <si>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</si>
  <si>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</si>
  <si>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</si>
  <si>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</si>
  <si>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</si>
  <si>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</si>
  <si>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</si>
  <si>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</si>
  <si>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</si>
  <si>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</si>
  <si>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</si>
  <si>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</si>
  <si>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</si>
  <si>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</si>
  <si>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</si>
  <si>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</si>
  <si>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</si>
  <si>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</si>
  <si>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</si>
  <si>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</si>
  <si>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</si>
  <si>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</si>
  <si>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</si>
  <si>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</si>
  <si>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</si>
  <si>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</si>
  <si>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</si>
  <si>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</si>
  <si>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</si>
  <si>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</si>
  <si>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</si>
  <si>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</si>
  <si>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</si>
  <si>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</si>
  <si>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</si>
  <si>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</si>
  <si>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</si>
  <si>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</si>
  <si>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</si>
  <si>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</si>
  <si>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</si>
  <si>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</si>
  <si>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</si>
  <si>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</si>
  <si>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</si>
  <si>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</si>
  <si>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</si>
  <si>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</si>
  <si>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</si>
  <si>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</si>
  <si>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</si>
  <si>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</si>
  <si>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</si>
  <si>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</si>
  <si>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</si>
  <si>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</si>
  <si>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</si>
  <si>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</si>
  <si>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</si>
  <si>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</si>
  <si>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</si>
  <si>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</si>
  <si>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</si>
  <si>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</si>
  <si>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</si>
  <si>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</si>
  <si>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</si>
  <si>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</si>
  <si>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</si>
  <si>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</si>
  <si>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</si>
  <si>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</si>
  <si>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</si>
  <si>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</si>
  <si>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</si>
  <si>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</si>
  <si>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</si>
  <si>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</si>
  <si>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</si>
  <si>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</si>
  <si>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</si>
  <si>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</si>
  <si>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</si>
  <si>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</si>
  <si>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</si>
  <si>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</si>
  <si>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</si>
  <si>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</si>
  <si>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</si>
  <si>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</si>
  <si>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</si>
  <si>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</si>
  <si>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</si>
  <si>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</si>
  <si>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</si>
  <si>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</si>
  <si>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</si>
  <si>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</si>
  <si>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</si>
  <si>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</si>
  <si>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</si>
  <si>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</si>
  <si>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</si>
  <si>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</si>
  <si>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</si>
  <si>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</si>
  <si>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</si>
  <si>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</si>
  <si>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</si>
  <si>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</si>
  <si>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</si>
  <si>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</si>
  <si>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</si>
  <si>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</si>
  <si>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</si>
  <si>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</si>
  <si>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</si>
  <si>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</si>
  <si>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</si>
  <si>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</si>
  <si>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</si>
  <si>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</si>
  <si>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</si>
  <si>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</si>
  <si>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</si>
  <si>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</si>
  <si>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</si>
  <si>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</si>
  <si>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</si>
  <si>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</si>
  <si>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</si>
  <si>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</si>
  <si>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</si>
  <si>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</si>
  <si>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</si>
  <si>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</si>
  <si>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</si>
  <si>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</si>
  <si>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</si>
  <si>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</si>
  <si>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</si>
  <si>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</si>
  <si>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</si>
  <si>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</si>
  <si>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</si>
  <si>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</si>
  <si>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</si>
  <si>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</si>
  <si>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</si>
  <si>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</si>
  <si>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</si>
  <si>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</si>
  <si>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</si>
  <si>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</si>
  <si>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</si>
  <si>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</si>
  <si>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</si>
  <si>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</si>
  <si>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</si>
  <si>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</si>
  <si>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</si>
  <si>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</si>
  <si>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</si>
  <si>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</si>
  <si>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</si>
  <si>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</si>
  <si>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</si>
  <si>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</si>
  <si>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</si>
  <si>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</si>
  <si>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</si>
  <si>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</si>
  <si>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</si>
  <si>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</si>
  <si>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</si>
  <si>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</si>
  <si>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</si>
  <si>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</si>
  <si>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</si>
  <si>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</si>
  <si>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</si>
  <si>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</si>
  <si>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</si>
  <si>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</si>
  <si>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</si>
  <si>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</si>
  <si>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</si>
  <si>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</si>
  <si>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</si>
  <si>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</si>
  <si>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</si>
  <si>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</si>
  <si>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</si>
  <si>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</si>
  <si>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</si>
  <si>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</si>
  <si>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</si>
  <si>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</si>
  <si>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</si>
  <si>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</si>
  <si>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</si>
  <si>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</si>
  <si>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</si>
  <si>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</si>
  <si>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</si>
  <si>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</si>
  <si>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</si>
  <si>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</si>
  <si>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</si>
  <si>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</si>
  <si>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</si>
  <si>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</si>
  <si>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</si>
  <si>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</si>
  <si>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</si>
  <si>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</si>
  <si>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</si>
  <si>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</si>
  <si>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</si>
  <si>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</si>
  <si>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</si>
  <si>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</si>
  <si>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</si>
  <si>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</si>
  <si>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</si>
  <si>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</si>
  <si>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</si>
  <si>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</si>
  <si>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</si>
  <si>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</si>
  <si>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</si>
  <si>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</si>
  <si>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</si>
  <si>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</si>
  <si>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</si>
  <si>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</si>
  <si>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</si>
  <si>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</si>
  <si>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</si>
  <si>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</si>
  <si>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</si>
  <si>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</si>
  <si>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</si>
  <si>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</si>
  <si>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</si>
  <si>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</si>
  <si>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</si>
  <si>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</si>
  <si>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</si>
  <si>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</si>
  <si>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</si>
  <si>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</si>
  <si>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</si>
  <si>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</si>
  <si>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</si>
  <si>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</si>
  <si>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</si>
  <si>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</si>
  <si>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</si>
  <si>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</si>
  <si>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</si>
  <si>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</si>
  <si>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</si>
  <si>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</si>
  <si>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</si>
  <si>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</si>
  <si>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</si>
  <si>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</si>
  <si>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</si>
  <si>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</si>
  <si>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</si>
  <si>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</si>
  <si>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</si>
  <si>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</si>
  <si>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</si>
  <si>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</si>
  <si>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</si>
  <si>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</si>
  <si>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</si>
  <si>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</si>
  <si>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</si>
  <si>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</si>
  <si>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</si>
  <si>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</si>
  <si>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</si>
  <si>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</si>
  <si>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</si>
  <si>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</si>
  <si>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</si>
  <si>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</si>
  <si>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</si>
  <si>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</si>
  <si>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</si>
  <si>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</si>
  <si>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</si>
  <si>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</si>
  <si>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</si>
  <si>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</si>
  <si>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</si>
  <si>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</si>
  <si>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</si>
  <si>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</si>
  <si>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</si>
  <si>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</si>
  <si>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</si>
  <si>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</si>
  <si>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</si>
  <si>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</si>
  <si>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</si>
  <si>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</si>
  <si>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</si>
  <si>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</si>
  <si>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</si>
  <si>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</si>
  <si>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</si>
  <si>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</si>
  <si>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</si>
  <si>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</si>
  <si>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</si>
  <si>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</si>
  <si>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</si>
  <si>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</si>
  <si>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</si>
  <si>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</si>
  <si>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</si>
  <si>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</si>
  <si>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</si>
  <si>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</si>
  <si>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</si>
  <si>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</si>
  <si>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</si>
  <si>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</si>
  <si>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</si>
  <si>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</si>
  <si>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</si>
  <si>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</si>
  <si>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</si>
  <si>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</si>
  <si>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</si>
  <si>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</si>
  <si>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</si>
  <si>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</si>
  <si>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</si>
  <si>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</si>
  <si>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</si>
  <si>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</si>
  <si>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</si>
  <si>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</si>
  <si>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</si>
  <si>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</si>
  <si>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</si>
  <si>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</si>
  <si>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</si>
  <si>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</si>
  <si>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</si>
  <si>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</si>
  <si>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</si>
  <si>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</si>
  <si>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</si>
  <si>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</si>
  <si>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</si>
  <si>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</si>
  <si>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</si>
  <si>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</si>
  <si>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</si>
  <si>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</si>
  <si>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</si>
  <si>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</si>
  <si>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</si>
  <si>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</si>
  <si>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</si>
  <si>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</si>
  <si>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</si>
  <si>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</si>
  <si>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</si>
  <si>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</si>
  <si>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</si>
  <si>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</si>
  <si>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</si>
  <si>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</si>
  <si>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</si>
  <si>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</si>
  <si>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</si>
  <si>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</si>
  <si>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</si>
  <si>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</si>
  <si>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</si>
  <si>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</si>
  <si>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</si>
  <si>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</si>
  <si>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</si>
  <si>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</si>
  <si>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</si>
  <si>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</si>
  <si>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</si>
  <si>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</si>
  <si>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</si>
  <si>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</si>
  <si>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</si>
  <si>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</si>
  <si>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</si>
  <si>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</si>
  <si>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</si>
  <si>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</si>
  <si>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</si>
  <si>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</si>
  <si>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</si>
  <si>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</si>
  <si>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</si>
  <si>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</si>
  <si>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</si>
  <si>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</si>
  <si>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</si>
  <si>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</si>
  <si>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</si>
  <si>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</si>
  <si>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</si>
  <si>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</si>
  <si>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</si>
  <si>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</si>
  <si>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</si>
  <si>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</si>
  <si>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</si>
  <si>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</si>
  <si>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</si>
  <si>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</si>
  <si>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</si>
  <si>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</si>
  <si>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</si>
  <si>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</si>
  <si>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</si>
  <si>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</si>
  <si>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</si>
  <si>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</si>
  <si>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</si>
  <si>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</si>
  <si>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</si>
  <si>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</si>
  <si>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</si>
  <si>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</si>
  <si>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</si>
  <si>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</si>
  <si>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</si>
  <si>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</si>
  <si>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</si>
  <si>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</si>
  <si>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</si>
  <si>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</si>
  <si>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</si>
  <si>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</si>
  <si>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</si>
  <si>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</si>
  <si>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</si>
  <si>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</si>
  <si>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</si>
  <si>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</si>
  <si>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</si>
  <si>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</si>
  <si>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</si>
  <si>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</si>
  <si>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</si>
  <si>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</si>
  <si>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</si>
  <si>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</si>
  <si>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</si>
  <si>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</si>
  <si>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</si>
  <si>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</si>
  <si>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</si>
  <si>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</si>
  <si>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</si>
  <si>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</si>
  <si>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</si>
  <si>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</si>
  <si>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</si>
  <si>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</si>
  <si>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</si>
  <si>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</si>
  <si>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</si>
  <si>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</si>
  <si>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</si>
  <si>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</si>
  <si>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</si>
  <si>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</si>
  <si>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</si>
  <si>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</si>
  <si>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</si>
  <si>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</si>
  <si>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</si>
  <si>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</si>
  <si>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</si>
  <si>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</si>
  <si>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</si>
  <si>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</si>
  <si>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</si>
  <si>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</si>
  <si>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</si>
  <si>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</si>
  <si>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</si>
  <si>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</si>
  <si>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</si>
  <si>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</si>
  <si>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</si>
  <si>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</si>
  <si>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</si>
  <si>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</si>
  <si>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</si>
  <si>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</si>
  <si>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</si>
  <si>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</si>
  <si>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</si>
  <si>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</si>
  <si>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</si>
  <si>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</si>
  <si>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</si>
  <si>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</si>
  <si>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</si>
  <si>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</si>
  <si>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</si>
  <si>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</si>
  <si>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</si>
  <si>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</si>
  <si>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</si>
  <si>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</si>
  <si>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</si>
  <si>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</si>
  <si>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</si>
  <si>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</si>
  <si>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</si>
  <si>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</si>
  <si>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</si>
  <si>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</si>
  <si>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</si>
  <si>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</si>
  <si>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</si>
  <si>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</si>
  <si>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</si>
  <si>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</si>
  <si>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</si>
  <si>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</si>
  <si>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</si>
  <si>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</si>
  <si>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</si>
  <si>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</si>
  <si>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</si>
  <si>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</si>
  <si>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</si>
  <si>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</si>
  <si>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</si>
  <si>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</si>
  <si>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</si>
  <si>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</si>
  <si>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</si>
  <si>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</si>
  <si>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</si>
  <si>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</si>
  <si>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</si>
  <si>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</si>
  <si>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</si>
  <si>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</si>
  <si>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</si>
  <si>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</si>
  <si>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</si>
  <si>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</si>
  <si>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</si>
  <si>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</si>
  <si>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</si>
  <si>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</si>
  <si>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</si>
  <si>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</si>
  <si>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</si>
  <si>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</si>
  <si>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</si>
  <si>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</si>
  <si>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</si>
  <si>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</si>
  <si>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</si>
  <si>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</si>
  <si>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</si>
  <si>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</si>
  <si>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</si>
  <si>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</si>
  <si>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</si>
  <si>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</si>
  <si>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</si>
  <si>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</si>
  <si>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</si>
  <si>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</si>
  <si>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</si>
  <si>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</si>
  <si>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</si>
  <si>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</si>
  <si>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</si>
  <si>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</si>
  <si>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</si>
  <si>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</si>
  <si>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</si>
  <si>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</si>
  <si>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</si>
  <si>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</si>
  <si>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</si>
  <si>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</si>
  <si>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</si>
  <si>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</si>
  <si>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</si>
  <si>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</si>
  <si>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</si>
  <si>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</si>
  <si>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</si>
  <si>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</si>
  <si>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</si>
  <si>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</si>
  <si>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</si>
  <si>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</si>
  <si>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</si>
  <si>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</si>
  <si>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</si>
  <si>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</si>
  <si>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</si>
  <si>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</si>
  <si>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</si>
  <si>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</si>
  <si>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</si>
  <si>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</si>
  <si>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</si>
  <si>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</si>
  <si>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</si>
  <si>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</si>
  <si>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</si>
  <si>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</si>
  <si>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</si>
  <si>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</si>
  <si>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</si>
  <si>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</si>
  <si>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</si>
  <si>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</si>
  <si>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</si>
  <si>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</si>
  <si>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</si>
  <si>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</si>
  <si>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</si>
  <si>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</si>
  <si>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</si>
  <si>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</si>
  <si>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</si>
  <si>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</si>
  <si>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</si>
  <si>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</si>
  <si>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</si>
  <si>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</si>
  <si>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</si>
  <si>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</si>
  <si>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</si>
  <si>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</si>
  <si>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</si>
  <si>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</si>
  <si>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</si>
  <si>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</si>
  <si>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</si>
  <si>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</si>
  <si>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</si>
  <si>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</si>
  <si>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</si>
  <si>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</si>
  <si>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</si>
  <si>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</si>
  <si>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</si>
  <si>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</si>
  <si>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</si>
  <si>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</si>
  <si>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</si>
  <si>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</si>
  <si>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</si>
  <si>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</si>
  <si>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</si>
  <si>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</si>
  <si>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</si>
  <si>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</si>
  <si>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</si>
  <si>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</si>
  <si>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</si>
  <si>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</si>
  <si>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</si>
  <si>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</si>
  <si>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</si>
  <si>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</si>
  <si>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</si>
  <si>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</si>
  <si>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</si>
  <si>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</si>
  <si>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</si>
  <si>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</si>
  <si>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</si>
  <si>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</si>
  <si>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</si>
  <si>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</si>
  <si>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</si>
  <si>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</si>
  <si>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</si>
  <si>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</si>
  <si>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</si>
  <si>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</si>
  <si>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</si>
  <si>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</si>
  <si>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</si>
  <si>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</si>
  <si>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</si>
  <si>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</si>
  <si>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</si>
  <si>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</si>
  <si>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</si>
  <si>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</si>
  <si>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</si>
  <si>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</si>
  <si>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</si>
  <si>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</si>
  <si>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</si>
  <si>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</si>
  <si>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</si>
  <si>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</si>
  <si>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</si>
  <si>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</si>
  <si>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</si>
  <si>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</si>
  <si>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</si>
  <si>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</si>
  <si>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</si>
  <si>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</si>
  <si>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</si>
  <si>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</si>
  <si>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</si>
  <si>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</si>
  <si>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</si>
  <si>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</si>
  <si>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</si>
  <si>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</si>
  <si>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</si>
  <si>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</si>
  <si>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</si>
  <si>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</si>
  <si>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</si>
  <si>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</si>
  <si>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</si>
  <si>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</si>
  <si>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</si>
  <si>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</si>
  <si>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</si>
  <si>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</si>
  <si>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</si>
  <si>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</si>
  <si>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</si>
  <si>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</si>
  <si>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</si>
  <si>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</si>
  <si>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</si>
  <si>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</si>
  <si>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</si>
  <si>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</si>
  <si>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</si>
  <si>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</si>
  <si>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</si>
  <si>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</si>
  <si>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</si>
  <si>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</si>
  <si>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</si>
  <si>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</si>
  <si>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</si>
  <si>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</si>
  <si>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</si>
  <si>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</si>
  <si>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</si>
  <si>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</si>
  <si>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</si>
  <si>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</si>
  <si>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</si>
  <si>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</si>
  <si>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</si>
  <si>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</si>
  <si>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</si>
  <si>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</si>
  <si>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</si>
  <si>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</si>
  <si>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</si>
  <si>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</si>
  <si>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</si>
  <si>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</si>
  <si>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</si>
  <si>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</si>
  <si>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</si>
  <si>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</si>
  <si>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</si>
  <si>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</si>
  <si>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</si>
  <si>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</si>
  <si>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</si>
  <si>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</si>
  <si>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</si>
  <si>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</si>
  <si>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</si>
  <si>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</si>
  <si>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</si>
  <si>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</si>
  <si>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</si>
  <si>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</si>
  <si>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</si>
  <si>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</si>
  <si>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</si>
  <si>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</si>
  <si>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</si>
  <si>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</si>
  <si>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</si>
  <si>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</si>
  <si>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</si>
  <si>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</si>
  <si>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</si>
  <si>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</si>
  <si>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</si>
  <si>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</si>
  <si>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</si>
  <si>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</si>
  <si>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</si>
  <si>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</si>
  <si>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</si>
  <si>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</si>
  <si>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</si>
  <si>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</si>
  <si>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</si>
  <si>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</si>
  <si>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</si>
  <si>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</si>
  <si>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</si>
  <si>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</si>
  <si>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</si>
  <si>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</si>
  <si>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</si>
  <si>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</si>
  <si>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</si>
  <si>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</si>
  <si>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</si>
  <si>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</si>
  <si>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</si>
  <si>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</si>
  <si>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</si>
  <si>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</si>
  <si>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</si>
  <si>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</si>
  <si>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</si>
  <si>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</si>
  <si>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</si>
  <si>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</si>
  <si>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</si>
  <si>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</si>
  <si>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</si>
  <si>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</si>
  <si>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</si>
  <si>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</si>
  <si>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</si>
  <si>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</si>
  <si>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</si>
  <si>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</si>
  <si>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</si>
  <si>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</si>
  <si>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</si>
  <si>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</si>
  <si>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</si>
  <si>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</si>
  <si>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</si>
  <si>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</si>
  <si>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</si>
  <si>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</si>
  <si>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</si>
  <si>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</si>
  <si>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</si>
  <si>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</si>
  <si>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</si>
  <si>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</si>
  <si>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</si>
  <si>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</si>
  <si>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</si>
  <si>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</si>
  <si>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</si>
  <si>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</si>
  <si>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</si>
  <si>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</si>
  <si>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</si>
  <si>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</si>
  <si>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</si>
  <si>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</si>
  <si>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</si>
  <si>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</si>
  <si>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</si>
  <si>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</si>
  <si>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</si>
  <si>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</si>
  <si>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</si>
  <si>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</si>
  <si>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</si>
  <si>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</si>
  <si>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</si>
  <si>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</si>
  <si>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</si>
  <si>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</si>
  <si>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</si>
  <si>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</si>
  <si>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</si>
  <si>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</si>
  <si>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</si>
  <si>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</si>
  <si>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</si>
  <si>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</si>
  <si>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</si>
  <si>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</si>
  <si>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</si>
  <si>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</si>
  <si>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</si>
  <si>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</si>
  <si>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</si>
  <si>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</si>
  <si>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</si>
  <si>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</si>
  <si>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</si>
  <si>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</si>
  <si>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</si>
  <si>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</si>
  <si>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</si>
  <si>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</si>
  <si>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</si>
  <si>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</si>
  <si>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</si>
  <si>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</si>
  <si>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</si>
  <si>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</si>
  <si>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</si>
  <si>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</si>
  <si>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</si>
  <si>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</si>
  <si>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</si>
  <si>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</si>
  <si>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</si>
  <si>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</si>
  <si>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</si>
  <si>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</si>
  <si>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</si>
  <si>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</si>
  <si>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</si>
  <si>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</si>
  <si>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</si>
  <si>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</si>
  <si>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</si>
  <si>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</si>
  <si>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</si>
  <si>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</si>
  <si>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</si>
  <si>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</si>
  <si>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</si>
  <si>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</si>
  <si>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</si>
  <si>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</si>
  <si>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</si>
  <si>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</si>
  <si>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</si>
  <si>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</si>
  <si>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</si>
  <si>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</si>
  <si>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</si>
  <si>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</si>
  <si>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</si>
  <si>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</si>
  <si>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</si>
  <si>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</si>
  <si>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</si>
  <si>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</si>
  <si>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</si>
  <si>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</si>
  <si>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</si>
  <si>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</si>
  <si>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</si>
  <si>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</si>
  <si>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</si>
  <si>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</si>
  <si>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</si>
  <si>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</si>
  <si>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</si>
  <si>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</si>
  <si>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</si>
  <si>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</si>
  <si>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</si>
  <si>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</si>
  <si>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</si>
  <si>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</si>
  <si>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</si>
  <si>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</si>
  <si>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</si>
  <si>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</si>
  <si>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</si>
  <si>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</si>
  <si>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</si>
  <si>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</si>
  <si>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</si>
  <si>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</si>
  <si>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</si>
  <si>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</si>
  <si>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</si>
  <si>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</si>
  <si>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</si>
  <si>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</si>
  <si>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</si>
  <si>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</si>
  <si>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</si>
  <si>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</si>
  <si>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</si>
  <si>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</si>
  <si>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</si>
  <si>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</si>
  <si>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</si>
  <si>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</si>
  <si>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</si>
  <si>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</si>
  <si>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</si>
  <si>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</si>
  <si>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</si>
  <si>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</si>
  <si>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</si>
  <si>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</si>
  <si>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</si>
  <si>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</si>
  <si>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</si>
  <si>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</si>
  <si>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</si>
  <si>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</si>
  <si>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</si>
  <si>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</si>
  <si>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</si>
  <si>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</si>
  <si>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</si>
  <si>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</si>
  <si>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</si>
  <si>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</si>
  <si>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</si>
  <si>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</si>
  <si>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</si>
  <si>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</si>
  <si>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</si>
  <si>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</si>
  <si>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</si>
  <si>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</si>
  <si>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</si>
  <si>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</si>
  <si>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</si>
  <si>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</si>
  <si>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</si>
  <si>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</si>
  <si>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</si>
  <si>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</si>
  <si>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</si>
  <si>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</si>
  <si>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</si>
  <si>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</si>
  <si>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</si>
  <si>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</si>
  <si>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</si>
  <si>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</si>
  <si>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</si>
  <si>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</si>
  <si>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</si>
  <si>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</si>
  <si>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</si>
  <si>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</si>
  <si>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</si>
  <si>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</si>
  <si>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</si>
  <si>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</si>
  <si>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</si>
  <si>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</si>
  <si>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</si>
  <si>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</si>
  <si>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</si>
  <si>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</si>
  <si>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</si>
  <si>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</si>
  <si>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</si>
  <si>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</si>
  <si>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</si>
  <si>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</si>
  <si>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</si>
  <si>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</si>
  <si>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</si>
  <si>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</si>
  <si>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</si>
  <si>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</si>
  <si>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</si>
  <si>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</si>
  <si>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</si>
  <si>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</si>
  <si>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</si>
  <si>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</si>
  <si>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</si>
  <si>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</si>
  <si>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</si>
  <si>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</si>
  <si>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</si>
  <si>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</si>
  <si>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</si>
  <si>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</si>
  <si>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</si>
  <si>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</si>
  <si>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</si>
  <si>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</si>
  <si>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</si>
  <si>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</si>
  <si>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</si>
  <si>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</si>
  <si>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</si>
  <si>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</si>
  <si>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</si>
  <si>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</si>
  <si>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</si>
  <si>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</si>
  <si>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</si>
  <si>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</si>
  <si>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</si>
  <si>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</si>
  <si>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</si>
  <si>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</si>
  <si>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</si>
  <si>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</si>
  <si>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</si>
  <si>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</si>
  <si>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</si>
  <si>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</si>
  <si>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</si>
  <si>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</si>
  <si>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</si>
  <si>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</si>
  <si>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</si>
  <si>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</si>
  <si>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</si>
  <si>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</si>
  <si>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</si>
  <si>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</si>
  <si>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</si>
  <si>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</si>
  <si>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</si>
  <si>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</si>
  <si>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</si>
  <si>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</si>
  <si>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</si>
  <si>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</si>
  <si>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</si>
  <si>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</si>
  <si>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</si>
  <si>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</si>
  <si>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</si>
  <si>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</si>
  <si>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</si>
  <si>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</si>
  <si>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</si>
  <si>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</si>
  <si>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</si>
  <si>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</si>
  <si>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</si>
  <si>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</si>
  <si>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</si>
  <si>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</si>
  <si>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</si>
  <si>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</si>
  <si>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</si>
  <si>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</si>
  <si>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</si>
  <si>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</si>
  <si>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</si>
  <si>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</si>
  <si>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</si>
  <si>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</si>
  <si>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</si>
  <si>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</si>
  <si>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</si>
  <si>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</si>
  <si>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</si>
  <si>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</si>
  <si>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</si>
  <si>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</si>
  <si>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</si>
  <si>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</si>
  <si>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</si>
  <si>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</si>
  <si>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</si>
  <si>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</si>
  <si>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</si>
  <si>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</si>
  <si>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</si>
  <si>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</si>
  <si>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</si>
  <si>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</si>
  <si>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</si>
  <si>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</si>
  <si>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</si>
  <si>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</si>
  <si>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</si>
  <si>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</si>
  <si>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</si>
  <si>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</si>
  <si>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</si>
  <si>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</si>
  <si>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</si>
  <si>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</si>
  <si>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</si>
  <si>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</si>
  <si>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</si>
  <si>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</si>
  <si>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</si>
  <si>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</si>
  <si>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</si>
  <si>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</si>
  <si>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</si>
  <si>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</si>
  <si>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</si>
  <si>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</si>
  <si>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</si>
  <si>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</si>
  <si>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</si>
  <si>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</si>
  <si>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</si>
  <si>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</si>
  <si>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</si>
  <si>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</si>
  <si>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</si>
  <si>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</si>
  <si>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</si>
  <si>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</si>
  <si>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</si>
  <si>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</si>
  <si>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</si>
  <si>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</si>
  <si>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</si>
  <si>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</si>
  <si>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</si>
  <si>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</si>
  <si>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</si>
  <si>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</si>
  <si>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</si>
  <si>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</si>
  <si>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</si>
  <si>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</si>
  <si>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</si>
  <si>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</si>
  <si>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</si>
  <si>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</si>
  <si>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</si>
  <si>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</si>
  <si>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</si>
  <si>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</si>
  <si>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</si>
  <si>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</si>
  <si>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</si>
  <si>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</si>
  <si>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</si>
  <si>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</si>
  <si>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</si>
  <si>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</si>
  <si>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</si>
  <si>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</si>
  <si>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</si>
  <si>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</si>
  <si>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</si>
  <si>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</si>
  <si>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</si>
  <si>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</si>
  <si>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</si>
  <si>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</si>
  <si>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</si>
  <si>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</si>
  <si>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</si>
  <si>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</si>
  <si>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</si>
  <si>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</si>
  <si>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</si>
  <si>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</si>
  <si>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</si>
  <si>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</si>
  <si>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</si>
  <si>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</si>
  <si>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</si>
  <si>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</si>
  <si>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</si>
  <si>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</si>
  <si>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</si>
  <si>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</si>
  <si>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</si>
  <si>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</si>
  <si>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</si>
  <si>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</si>
  <si>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</si>
  <si>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</si>
  <si>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</si>
  <si>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</si>
  <si>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</si>
  <si>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</si>
  <si>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</si>
  <si>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</si>
  <si>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</si>
  <si>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</si>
  <si>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</si>
  <si>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</si>
  <si>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</si>
  <si>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</si>
  <si>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</si>
  <si>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</si>
  <si>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</si>
  <si>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</si>
  <si>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</si>
  <si>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</si>
  <si>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</si>
  <si>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</si>
  <si>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</si>
  <si>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</si>
  <si>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</si>
  <si>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</si>
  <si>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</si>
  <si>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</si>
  <si>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</si>
  <si>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</si>
  <si>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</si>
  <si>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</si>
  <si>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</si>
  <si>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</si>
  <si>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</si>
  <si>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</si>
  <si>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</si>
  <si>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</si>
  <si>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</si>
  <si>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</si>
  <si>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</si>
  <si>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</si>
  <si>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</si>
  <si>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</si>
  <si>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</si>
  <si>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</si>
  <si>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</si>
  <si>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</si>
  <si>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</si>
  <si>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</si>
  <si>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</si>
  <si>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</si>
  <si>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</si>
  <si>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</si>
  <si>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</si>
  <si>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</si>
  <si>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</si>
  <si>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</si>
  <si>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</si>
  <si>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</si>
  <si>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</si>
  <si>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</si>
  <si>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</si>
  <si>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</si>
  <si>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</si>
  <si>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</si>
  <si>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</si>
  <si>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</si>
  <si>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</si>
  <si>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</si>
  <si>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</si>
  <si>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</si>
  <si>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</si>
  <si>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</si>
  <si>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</si>
  <si>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</si>
  <si>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</si>
  <si>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</si>
  <si>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</si>
  <si>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</si>
  <si>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</si>
  <si>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</si>
  <si>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</si>
  <si>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</si>
  <si>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</si>
  <si>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</si>
  <si>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</si>
  <si>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</si>
  <si>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</si>
  <si>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</si>
  <si>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</si>
  <si>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</si>
  <si>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</si>
  <si>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</si>
  <si>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</si>
  <si>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</si>
  <si>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</si>
  <si>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</si>
  <si>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</si>
  <si>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</si>
  <si>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</si>
  <si>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</si>
  <si>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</si>
  <si>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</si>
  <si>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</si>
  <si>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</si>
  <si>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</si>
  <si>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</si>
  <si>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</si>
  <si>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</si>
  <si>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</si>
  <si>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</si>
  <si>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</si>
  <si>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</si>
  <si>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</si>
  <si>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</si>
  <si>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</si>
  <si>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</si>
  <si>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</si>
  <si>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</si>
  <si>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</si>
  <si>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</si>
  <si>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</si>
  <si>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</si>
  <si>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</si>
  <si>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</si>
  <si>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</si>
  <si>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</si>
  <si>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</si>
  <si>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</si>
  <si>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</si>
  <si>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</si>
  <si>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</si>
  <si>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</si>
  <si>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</si>
  <si>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</si>
  <si>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</si>
  <si>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</si>
  <si>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</si>
  <si>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</si>
  <si>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</si>
  <si>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</si>
  <si>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</si>
  <si>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</si>
  <si>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</si>
  <si>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</si>
  <si>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</si>
  <si>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</si>
  <si>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</si>
  <si>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</si>
  <si>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</si>
  <si>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</si>
  <si>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</si>
  <si>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</si>
  <si>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</si>
  <si>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</si>
  <si>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</si>
  <si>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</si>
  <si>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</si>
  <si>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</si>
  <si>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</si>
  <si>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</si>
  <si>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</si>
  <si>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</si>
  <si>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</si>
  <si>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</si>
  <si>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</si>
  <si>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</si>
  <si>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</si>
  <si>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</si>
  <si>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</si>
  <si>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</si>
  <si>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</si>
  <si>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</si>
  <si>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</si>
  <si>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</si>
  <si>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</si>
  <si>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</si>
  <si>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</si>
  <si>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</si>
  <si>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</si>
  <si>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</si>
  <si>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</si>
  <si>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</si>
  <si>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</si>
  <si>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</si>
  <si>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</si>
  <si>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</si>
  <si>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</si>
  <si>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</si>
  <si>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</si>
  <si>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</si>
  <si>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</si>
  <si>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</si>
  <si>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</si>
  <si>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</si>
  <si>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</si>
  <si>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</si>
  <si>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</si>
  <si>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</si>
  <si>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</si>
  <si>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</si>
  <si>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</si>
  <si>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</si>
  <si>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</si>
  <si>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</si>
  <si>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</si>
  <si>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</si>
  <si>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</si>
  <si>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</si>
  <si>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</si>
  <si>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</si>
  <si>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</si>
  <si>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</si>
  <si>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</si>
  <si>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</si>
  <si>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</si>
  <si>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</si>
  <si>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</si>
  <si>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</si>
  <si>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</si>
  <si>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</si>
  <si>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</si>
  <si>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</si>
  <si>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</si>
  <si>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</si>
  <si>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</si>
  <si>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</si>
  <si>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</si>
  <si>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</si>
  <si>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</si>
  <si>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</si>
  <si>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</si>
  <si>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</si>
  <si>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</si>
  <si>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</si>
  <si>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</si>
  <si>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</si>
  <si>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</si>
  <si>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</si>
  <si>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</si>
  <si>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</si>
  <si>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</si>
  <si>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</si>
  <si>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</si>
  <si>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</si>
  <si>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</si>
  <si>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</si>
  <si>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</si>
  <si>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</si>
  <si>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</si>
  <si>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</si>
  <si>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</si>
  <si>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</si>
  <si>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</si>
  <si>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</si>
  <si>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</si>
  <si>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</si>
  <si>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</si>
  <si>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</si>
  <si>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</si>
  <si>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</si>
  <si>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</si>
  <si>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</si>
  <si>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</si>
  <si>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</si>
  <si>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</si>
  <si>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</si>
  <si>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</si>
  <si>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</si>
  <si>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</si>
  <si>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</si>
  <si>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</si>
  <si>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</si>
  <si>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</si>
  <si>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</si>
  <si>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</si>
  <si>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</si>
  <si>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</si>
  <si>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</si>
  <si>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</si>
  <si>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</si>
  <si>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</si>
  <si>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</si>
  <si>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</si>
  <si>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</si>
  <si>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</si>
  <si>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</si>
  <si>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</si>
  <si>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</si>
  <si>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</si>
  <si>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</si>
  <si>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</si>
  <si>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</si>
  <si>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</si>
  <si>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</si>
  <si>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</si>
  <si>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</si>
  <si>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</si>
  <si>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</si>
  <si>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</si>
  <si>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</si>
  <si>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</si>
  <si>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</si>
  <si>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</si>
  <si>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</si>
  <si>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</si>
  <si>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</si>
  <si>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</si>
  <si>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</si>
  <si>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</si>
  <si>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</si>
  <si>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</si>
  <si>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</si>
  <si>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</si>
  <si>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</si>
  <si>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</si>
  <si>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</si>
  <si>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</si>
  <si>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</si>
  <si>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</si>
  <si>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</si>
  <si>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</si>
  <si>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</si>
  <si>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</si>
  <si>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</si>
  <si>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</si>
  <si>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</si>
  <si>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</si>
  <si>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</si>
  <si>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</si>
  <si>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</si>
  <si>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</si>
  <si>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</si>
  <si>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</si>
  <si>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</si>
  <si>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</si>
  <si>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</si>
  <si>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</si>
  <si>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</si>
  <si>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</si>
  <si>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</si>
  <si>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</si>
  <si>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</si>
  <si>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</si>
  <si>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</si>
  <si>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</si>
  <si>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</si>
  <si>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</si>
  <si>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</si>
  <si>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</si>
  <si>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</si>
  <si>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</si>
  <si>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</si>
  <si>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</si>
  <si>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</si>
  <si>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</si>
  <si>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</si>
  <si>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</si>
  <si>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</si>
  <si>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</si>
  <si>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</si>
  <si>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</si>
  <si>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</si>
  <si>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</si>
  <si>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</si>
  <si>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</si>
  <si>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</si>
  <si>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</si>
  <si>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</si>
  <si>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</si>
  <si>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</si>
  <si>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</si>
  <si>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</si>
  <si>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</si>
  <si>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</si>
  <si>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</si>
  <si>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</si>
  <si>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</si>
  <si>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</si>
  <si>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</si>
  <si>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</si>
  <si>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</si>
  <si>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</si>
  <si>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</si>
  <si>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</si>
  <si>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</si>
  <si>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</si>
  <si>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</si>
  <si>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</si>
  <si>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</si>
  <si>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</si>
  <si>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</si>
  <si>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</si>
  <si>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</si>
  <si>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</si>
  <si>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</si>
  <si>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</si>
  <si>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</si>
  <si>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</si>
  <si>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</si>
  <si>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</si>
  <si>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</si>
  <si>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</si>
  <si>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</si>
  <si>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</si>
  <si>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</si>
  <si>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</si>
  <si>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</si>
  <si>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</si>
  <si>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</si>
  <si>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</si>
  <si>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</si>
  <si>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</si>
  <si>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</si>
  <si>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</si>
  <si>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</si>
  <si>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</si>
  <si>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</si>
  <si>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</si>
  <si>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</si>
  <si>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</si>
  <si>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</si>
  <si>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</si>
  <si>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</si>
  <si>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</si>
  <si>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</si>
  <si>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</si>
  <si>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</si>
  <si>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</si>
  <si>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</si>
  <si>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</si>
  <si>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</si>
  <si>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</si>
  <si>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</si>
  <si>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</si>
  <si>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</si>
  <si>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</si>
  <si>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</si>
  <si>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</si>
  <si>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</si>
  <si>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</si>
  <si>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</si>
  <si>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</si>
  <si>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</si>
  <si>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</si>
  <si>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</si>
  <si>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</si>
  <si>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</si>
  <si>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</si>
  <si>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</si>
  <si>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</si>
  <si>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</si>
  <si>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</si>
  <si>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</si>
  <si>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</si>
  <si>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</si>
  <si>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</si>
  <si>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</si>
  <si>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</si>
  <si>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</si>
  <si>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</si>
  <si>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</si>
  <si>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</si>
  <si>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</si>
  <si>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</si>
  <si>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</si>
  <si>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</si>
  <si>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</si>
  <si>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</si>
  <si>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</si>
  <si>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</si>
  <si>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</si>
  <si>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</si>
  <si>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</si>
  <si>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</si>
  <si>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</si>
  <si>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</si>
  <si>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</si>
  <si>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</si>
  <si>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</si>
  <si>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</si>
  <si>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</si>
  <si>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</si>
  <si>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</si>
  <si>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</si>
  <si>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</si>
  <si>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</si>
  <si>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</si>
  <si>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</si>
  <si>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</si>
  <si>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</si>
  <si>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</si>
  <si>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</si>
  <si>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</si>
  <si>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</si>
  <si>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</si>
  <si>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</si>
  <si>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</si>
  <si>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</si>
  <si>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</si>
  <si>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</si>
  <si>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</si>
  <si>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</si>
  <si>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</si>
  <si>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</si>
  <si>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</si>
  <si>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</si>
  <si>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</si>
  <si>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</si>
  <si>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</si>
  <si>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</si>
  <si>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</si>
  <si>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</si>
  <si>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</si>
  <si>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</si>
  <si>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</si>
  <si>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</si>
  <si>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</si>
  <si>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</si>
  <si>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</si>
  <si>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</si>
  <si>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</si>
  <si>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</si>
  <si>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</si>
  <si>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</si>
  <si>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</si>
  <si>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</si>
  <si>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</si>
  <si>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</si>
  <si>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</si>
  <si>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</si>
  <si>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</si>
  <si>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</si>
  <si>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</si>
  <si>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</si>
  <si>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</si>
  <si>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</si>
  <si>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</si>
  <si>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</si>
  <si>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</si>
  <si>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</si>
  <si>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</si>
  <si>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</si>
  <si>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</si>
  <si>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</si>
  <si>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</si>
  <si>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</si>
  <si>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</si>
  <si>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</si>
  <si>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</si>
  <si>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</si>
  <si>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</si>
  <si>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</si>
  <si>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</si>
  <si>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</si>
  <si>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</si>
  <si>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</si>
  <si>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</si>
  <si>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</si>
  <si>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</si>
  <si>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</si>
  <si>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</si>
  <si>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</si>
  <si>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</si>
  <si>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</si>
  <si>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</si>
  <si>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</si>
  <si>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</si>
  <si>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</si>
  <si>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</si>
  <si>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</si>
  <si>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</si>
  <si>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</si>
  <si>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</si>
  <si>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</si>
  <si>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</si>
  <si>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</si>
  <si>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</si>
  <si>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</si>
  <si>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</si>
  <si>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</si>
  <si>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</si>
  <si>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</si>
  <si>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</si>
  <si>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</si>
  <si>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</si>
  <si>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</si>
  <si>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</si>
  <si>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</si>
  <si>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</si>
  <si>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</si>
  <si>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</si>
  <si>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</si>
  <si>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</si>
  <si>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</si>
  <si>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</si>
  <si>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</si>
  <si>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</si>
  <si>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</si>
  <si>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</si>
  <si>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</si>
  <si>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</si>
  <si>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</si>
  <si>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</si>
  <si>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</si>
  <si>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</si>
  <si>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</si>
  <si>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</si>
  <si>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</si>
  <si>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</si>
  <si>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</si>
  <si>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</si>
  <si>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</si>
  <si>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</si>
  <si>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</si>
  <si>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</si>
  <si>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</si>
  <si>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</si>
  <si>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</si>
  <si>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</si>
  <si>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</si>
  <si>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</si>
  <si>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</si>
  <si>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</si>
  <si>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</si>
  <si>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</si>
  <si>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</si>
  <si>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</si>
  <si>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</si>
  <si>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</si>
  <si>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</si>
  <si>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</si>
  <si>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</si>
  <si>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</si>
  <si>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</si>
  <si>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</si>
  <si>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</si>
  <si>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</si>
  <si>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</si>
  <si>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</si>
  <si>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</si>
  <si>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</si>
  <si>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</si>
  <si>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</si>
  <si>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</si>
  <si>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</si>
  <si>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</si>
  <si>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</si>
  <si>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</si>
  <si>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</si>
  <si>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</si>
  <si>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</si>
  <si>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</si>
  <si>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</si>
  <si>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</si>
  <si>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</si>
  <si>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</si>
  <si>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</si>
  <si>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</si>
  <si>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</si>
  <si>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</si>
  <si>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</si>
  <si>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</si>
  <si>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</si>
  <si>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</si>
  <si>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</si>
  <si>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</si>
  <si>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</si>
  <si>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</si>
  <si>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</si>
  <si>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</si>
  <si>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</si>
  <si>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</si>
  <si>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</si>
  <si>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</si>
  <si>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</si>
  <si>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</si>
  <si>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</si>
  <si>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</si>
  <si>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</si>
  <si>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</si>
  <si>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</si>
  <si>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</si>
  <si>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</si>
  <si>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</si>
  <si>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</si>
  <si>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</si>
  <si>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</si>
  <si>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</si>
  <si>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</si>
  <si>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</si>
  <si>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</si>
  <si>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</si>
  <si>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</si>
  <si>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</si>
  <si>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</si>
  <si>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</si>
  <si>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</si>
  <si>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</si>
  <si>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</si>
  <si>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</si>
  <si>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</si>
  <si>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</si>
  <si>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</si>
  <si>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</si>
  <si>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</si>
  <si>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</si>
  <si>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</si>
  <si>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</si>
  <si>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</si>
  <si>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</si>
  <si>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</si>
  <si>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</si>
  <si>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</si>
  <si>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</si>
  <si>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</si>
  <si>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</si>
  <si>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</si>
  <si>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</si>
  <si>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</si>
  <si>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</si>
  <si>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</si>
  <si>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</si>
  <si>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</si>
  <si>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</si>
  <si>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</si>
  <si>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</si>
  <si>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</si>
  <si>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</si>
  <si>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</si>
  <si>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</si>
  <si>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</si>
  <si>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</si>
  <si>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</si>
  <si>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</si>
  <si>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</si>
  <si>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</si>
  <si>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</si>
  <si>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</si>
  <si>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</si>
  <si>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</si>
  <si>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</si>
  <si>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</si>
  <si>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</si>
  <si>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</si>
  <si>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</si>
  <si>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</si>
  <si>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</si>
  <si>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</si>
  <si>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</si>
  <si>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</si>
  <si>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</si>
  <si>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</si>
  <si>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</si>
  <si>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</si>
  <si>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</si>
  <si>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</si>
  <si>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</si>
  <si>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</si>
  <si>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</si>
  <si>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</si>
  <si>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</si>
  <si>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</si>
  <si>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</si>
  <si>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</si>
  <si>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</si>
  <si>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</si>
  <si>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</si>
  <si>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</si>
  <si>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</si>
  <si>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</si>
  <si>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</si>
  <si>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</si>
  <si>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</si>
  <si>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</si>
  <si>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</si>
  <si>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</si>
  <si>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</si>
  <si>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</si>
  <si>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</si>
  <si>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</si>
  <si>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</si>
  <si>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</si>
  <si>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</si>
  <si>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</si>
  <si>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</si>
  <si>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</si>
  <si>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</si>
  <si>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</si>
  <si>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</si>
  <si>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</si>
  <si>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</si>
  <si>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</si>
  <si>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</si>
  <si>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</si>
  <si>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</si>
  <si>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</si>
  <si>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</si>
  <si>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</si>
  <si>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</si>
  <si>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</si>
  <si>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</si>
  <si>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</si>
  <si>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</si>
  <si>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</si>
  <si>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</si>
  <si>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</si>
  <si>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</si>
  <si>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</si>
  <si>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</si>
  <si>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</si>
  <si>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</si>
  <si>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</si>
  <si>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</si>
  <si>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</si>
  <si>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</si>
  <si>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</si>
  <si>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</si>
  <si>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</si>
  <si>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</si>
  <si>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</si>
  <si>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</si>
  <si>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</si>
  <si>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</si>
  <si>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</si>
  <si>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</si>
  <si>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</si>
  <si>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</si>
  <si>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</si>
  <si>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</si>
  <si>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</si>
  <si>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</si>
  <si>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</si>
  <si>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</si>
  <si>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</si>
  <si>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</si>
  <si>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</si>
  <si>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</si>
  <si>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</si>
  <si>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</si>
  <si>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</si>
  <si>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</si>
  <si>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</si>
  <si>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</si>
  <si>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</si>
  <si>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</si>
  <si>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</si>
  <si>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</si>
  <si>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</si>
  <si>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</si>
  <si>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</si>
  <si>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</si>
  <si>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</si>
  <si>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</si>
  <si>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</si>
  <si>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</si>
  <si>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</si>
  <si>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</si>
  <si>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</si>
  <si>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</si>
  <si>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</si>
  <si>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</si>
  <si>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</si>
  <si>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</si>
  <si>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</si>
  <si>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</si>
  <si>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</si>
  <si>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</si>
  <si>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</si>
  <si>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</si>
  <si>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</si>
  <si>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</si>
  <si>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</si>
  <si>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</si>
  <si>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</si>
  <si>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</si>
  <si>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</si>
  <si>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</si>
  <si>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</si>
  <si>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</si>
  <si>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</si>
  <si>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</si>
  <si>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</si>
  <si>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</si>
  <si>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</si>
  <si>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</si>
  <si>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</si>
  <si>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</si>
  <si>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</si>
  <si>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</si>
  <si>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</si>
  <si>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</si>
  <si>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</si>
  <si>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</si>
  <si>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</si>
  <si>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</si>
  <si>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</si>
  <si>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</si>
  <si>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</si>
  <si>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</si>
  <si>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</si>
  <si>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</si>
  <si>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</si>
  <si>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</si>
  <si>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</si>
  <si>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</si>
  <si>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</si>
  <si>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</si>
  <si>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</si>
  <si>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</si>
  <si>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</si>
  <si>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</si>
  <si>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</si>
  <si>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</si>
  <si>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</si>
  <si>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</si>
  <si>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</si>
  <si>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</si>
  <si>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</si>
  <si>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</si>
  <si>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</si>
  <si>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</si>
  <si>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</si>
  <si>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</si>
  <si>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</si>
  <si>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</si>
  <si>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</si>
  <si>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</si>
  <si>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</si>
  <si>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</si>
  <si>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</si>
  <si>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</si>
  <si>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</si>
  <si>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</si>
  <si>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</si>
  <si>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</si>
  <si>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</si>
  <si>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</si>
  <si>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</si>
  <si>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</si>
  <si>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</si>
  <si>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</si>
  <si>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</si>
  <si>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</si>
  <si>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</si>
  <si>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</si>
  <si>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</si>
  <si>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</si>
  <si>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</si>
  <si>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</si>
  <si>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</si>
  <si>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</si>
  <si>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</si>
  <si>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</si>
  <si>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</si>
  <si>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</si>
  <si>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</si>
  <si>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</si>
  <si>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</si>
  <si>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</si>
  <si>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</si>
  <si>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</si>
  <si>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</si>
  <si>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</si>
  <si>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</si>
  <si>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</si>
  <si>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</si>
  <si>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</si>
  <si>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</si>
  <si>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</si>
  <si>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</si>
  <si>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</si>
  <si>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</si>
  <si>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</si>
  <si>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</si>
  <si>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</si>
  <si>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</si>
  <si>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</si>
  <si>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</si>
  <si>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</si>
  <si>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</si>
  <si>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</si>
  <si>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</si>
  <si>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</si>
  <si>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</si>
  <si>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</si>
  <si>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</si>
  <si>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</si>
  <si>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</si>
  <si>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</si>
  <si>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</si>
  <si>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</si>
  <si>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</si>
  <si>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</si>
  <si>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</si>
  <si>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</si>
  <si>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</si>
  <si>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</si>
  <si>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</si>
  <si>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</si>
  <si>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</si>
  <si>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</si>
  <si>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</si>
  <si>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</si>
  <si>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</si>
  <si>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</si>
  <si>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</si>
  <si>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</si>
  <si>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</si>
  <si>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</si>
  <si>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</si>
  <si>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</si>
  <si>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</si>
  <si>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</si>
  <si>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</si>
  <si>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</si>
  <si>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</si>
  <si>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</si>
  <si>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</si>
  <si>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</si>
  <si>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</si>
  <si>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</si>
  <si>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</si>
  <si>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</si>
  <si>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</si>
  <si>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</si>
  <si>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</si>
  <si>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</si>
  <si>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</si>
  <si>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</si>
  <si>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</si>
  <si>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</si>
  <si>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</si>
  <si>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</si>
  <si>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</si>
  <si>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</si>
  <si>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</si>
  <si>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</si>
  <si>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</si>
  <si>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</si>
  <si>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</si>
  <si>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</si>
  <si>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</si>
  <si>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</si>
  <si>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</si>
  <si>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</si>
  <si>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</si>
  <si>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</si>
  <si>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</si>
  <si>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</si>
  <si>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</si>
  <si>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</si>
  <si>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</si>
  <si>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</si>
  <si>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</si>
  <si>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</si>
  <si>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</si>
  <si>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</si>
  <si>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</si>
  <si>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</si>
  <si>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</si>
  <si>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</si>
  <si>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</si>
  <si>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</si>
  <si>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</si>
  <si>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</si>
  <si>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</si>
  <si>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</si>
  <si>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</si>
  <si>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</si>
  <si>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</si>
  <si>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</si>
  <si>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</si>
  <si>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</si>
  <si>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</si>
  <si>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</si>
  <si>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</si>
  <si>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</si>
  <si>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</si>
  <si>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</si>
  <si>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</si>
  <si>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</si>
  <si>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</si>
  <si>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</si>
  <si>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</si>
  <si>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</si>
  <si>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</si>
  <si>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</si>
  <si>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</si>
  <si>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</si>
  <si>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</si>
  <si>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</si>
  <si>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</si>
  <si>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</si>
  <si>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</si>
  <si>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</si>
  <si>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</si>
  <si>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</si>
  <si>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</si>
  <si>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</si>
  <si>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</si>
  <si>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</si>
  <si>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</si>
  <si>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</si>
  <si>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</si>
  <si>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</si>
  <si>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</si>
  <si>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</si>
  <si>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</si>
  <si>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</si>
  <si>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</si>
  <si>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</si>
  <si>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</si>
  <si>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</si>
  <si>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</si>
  <si>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</si>
  <si>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</si>
  <si>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</si>
  <si>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</si>
  <si>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</si>
  <si>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</si>
  <si>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</si>
  <si>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</si>
  <si>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</si>
  <si>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</si>
  <si>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</si>
  <si>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</si>
  <si>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</si>
  <si>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</si>
  <si>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</si>
  <si>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</si>
  <si>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</si>
  <si>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</si>
  <si>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</si>
  <si>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</si>
  <si>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</si>
  <si>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</si>
  <si>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</si>
  <si>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</si>
  <si>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</si>
  <si>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</si>
  <si>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</si>
  <si>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</si>
  <si>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</si>
  <si>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</si>
  <si>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</si>
  <si>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</si>
  <si>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</si>
  <si>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</si>
  <si>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</si>
  <si>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</si>
  <si>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</si>
  <si>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</si>
  <si>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</si>
  <si>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</si>
  <si>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</si>
  <si>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</si>
  <si>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</si>
  <si>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</si>
  <si>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</si>
  <si>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</si>
  <si>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</si>
  <si>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</si>
  <si>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</si>
  <si>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</si>
  <si>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</si>
  <si>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</si>
  <si>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</si>
  <si>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</si>
  <si>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</si>
  <si>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</si>
  <si>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</si>
  <si>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</si>
  <si>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</si>
  <si>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</si>
  <si>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</si>
  <si>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</si>
  <si>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</si>
  <si>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</si>
  <si>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</si>
  <si>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</si>
  <si>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</si>
  <si>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</si>
  <si>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</si>
  <si>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</si>
  <si>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</si>
  <si>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</si>
  <si>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</si>
  <si>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</si>
  <si>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</si>
  <si>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</si>
  <si>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</si>
  <si>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</si>
  <si>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</si>
  <si>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</si>
  <si>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</si>
  <si>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</si>
  <si>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</si>
  <si>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</si>
  <si>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</si>
  <si>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</si>
  <si>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</si>
  <si>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</si>
  <si>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</si>
  <si>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</si>
  <si>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</si>
  <si>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</si>
  <si>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</si>
  <si>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</si>
  <si>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</si>
  <si>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</si>
  <si>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</si>
  <si>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</si>
  <si>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</si>
  <si>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</si>
  <si>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</si>
  <si>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</si>
  <si>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</si>
  <si>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</si>
  <si>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</si>
  <si>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</si>
  <si>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</si>
  <si>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</si>
  <si>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</si>
  <si>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</si>
  <si>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</si>
  <si>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</si>
  <si>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</si>
  <si>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</si>
  <si>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</si>
  <si>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</si>
  <si>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</si>
  <si>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</si>
  <si>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</si>
  <si>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</si>
  <si>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</si>
  <si>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</si>
  <si>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</si>
  <si>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</si>
  <si>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</si>
  <si>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</si>
  <si>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</si>
  <si>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</si>
  <si>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</si>
  <si>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</si>
  <si>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</si>
  <si>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</si>
  <si>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</si>
  <si>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</si>
  <si>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</si>
  <si>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</si>
  <si>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</si>
  <si>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</si>
  <si>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</si>
  <si>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</si>
  <si>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</si>
  <si>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</si>
  <si>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</si>
  <si>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</si>
  <si>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</si>
  <si>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</si>
  <si>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</si>
  <si>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</si>
  <si>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</si>
  <si>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</si>
  <si>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</si>
  <si>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</si>
  <si>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</si>
  <si>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</si>
  <si>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</si>
  <si>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</si>
  <si>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</si>
  <si>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</si>
  <si>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</si>
  <si>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</si>
  <si>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</si>
  <si>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</si>
  <si>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</si>
  <si>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</si>
  <si>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</si>
  <si>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</si>
  <si>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</si>
  <si>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</si>
  <si>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</si>
  <si>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</si>
  <si>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</si>
  <si>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</si>
  <si>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</si>
  <si>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</si>
  <si>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</si>
  <si>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</si>
  <si>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</si>
  <si>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</si>
  <si>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</si>
  <si>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</si>
  <si>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</si>
  <si>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</si>
  <si>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</si>
  <si>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</si>
  <si>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</si>
  <si>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</si>
  <si>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</si>
  <si>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</si>
  <si>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</si>
  <si>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</si>
  <si>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</si>
  <si>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</si>
  <si>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</si>
  <si>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</si>
  <si>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</si>
  <si>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</si>
  <si>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</si>
  <si>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</si>
  <si>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</si>
  <si>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</si>
  <si>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</si>
  <si>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</si>
  <si>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</si>
  <si>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</si>
  <si>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</si>
  <si>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</si>
  <si>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</si>
  <si>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</si>
  <si>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</si>
  <si>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</si>
  <si>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</si>
  <si>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</si>
  <si>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</si>
  <si>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</si>
  <si>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</si>
  <si>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</si>
  <si>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</si>
  <si>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</si>
  <si>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</si>
  <si>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</si>
  <si>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</si>
  <si>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</si>
  <si>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</si>
  <si>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</si>
  <si>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</si>
  <si>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</si>
  <si>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</si>
  <si>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</si>
  <si>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</si>
  <si>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</si>
  <si>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</si>
  <si>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</si>
  <si>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</si>
  <si>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</si>
  <si>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</si>
  <si>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</si>
  <si>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</si>
  <si>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</si>
  <si>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</si>
  <si>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</si>
  <si>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</si>
  <si>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</si>
  <si>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</si>
  <si>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</si>
  <si>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</si>
  <si>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</si>
  <si>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</si>
  <si>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</si>
  <si>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</si>
  <si>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</si>
  <si>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</si>
  <si>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</si>
  <si>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</si>
  <si>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</si>
  <si>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</si>
  <si>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</si>
  <si>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</si>
  <si>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</si>
  <si>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</si>
  <si>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</si>
  <si>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</si>
  <si>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</si>
  <si>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</si>
  <si>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</si>
  <si>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</si>
  <si>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</si>
  <si>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</si>
  <si>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</si>
  <si>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</si>
  <si>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</si>
  <si>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</si>
  <si>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</si>
  <si>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</si>
  <si>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</si>
  <si>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</si>
  <si>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</si>
  <si>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</si>
  <si>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</si>
  <si>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</si>
  <si>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</si>
  <si>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</si>
  <si>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</si>
  <si>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</si>
  <si>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</si>
  <si>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</si>
  <si>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</si>
  <si>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</si>
  <si>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</si>
  <si>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</si>
  <si>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</si>
  <si>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</si>
  <si>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</si>
  <si>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</si>
  <si>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</si>
  <si>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</si>
  <si>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</si>
  <si>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</si>
  <si>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</si>
  <si>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</si>
  <si>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</si>
  <si>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</si>
  <si>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</si>
  <si>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</si>
  <si>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</si>
  <si>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</si>
  <si>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</si>
  <si>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</si>
  <si>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</si>
  <si>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</si>
  <si>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</si>
  <si>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</si>
  <si>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</si>
  <si>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</si>
  <si>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</si>
  <si>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</si>
  <si>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</si>
  <si>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</si>
  <si>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</si>
  <si>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</si>
  <si>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</si>
  <si>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</si>
  <si>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</si>
  <si>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</si>
  <si>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</si>
  <si>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</si>
  <si>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</si>
  <si>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</si>
  <si>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</si>
  <si>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</si>
  <si>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</si>
  <si>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</si>
  <si>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</si>
  <si>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</si>
  <si>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</si>
  <si>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</si>
  <si>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</si>
  <si>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</si>
  <si>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</si>
  <si>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</si>
  <si>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</si>
  <si>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</si>
  <si>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</si>
  <si>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</si>
  <si>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</si>
  <si>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</si>
  <si>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</si>
  <si>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</si>
  <si>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</si>
  <si>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</si>
  <si>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</si>
  <si>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</si>
  <si>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</si>
  <si>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</si>
  <si>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</si>
  <si>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</si>
  <si>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</si>
  <si>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</si>
  <si>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</si>
  <si>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</si>
  <si>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</si>
  <si>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</si>
  <si>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</si>
  <si>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</si>
  <si>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</si>
  <si>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</si>
  <si>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</si>
  <si>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</si>
  <si>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</si>
  <si>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</si>
  <si>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</si>
  <si>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</si>
  <si>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</si>
  <si>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</si>
  <si>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</si>
  <si>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</si>
  <si>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</si>
  <si>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</si>
  <si>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</si>
  <si>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</si>
  <si>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</si>
  <si>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</si>
  <si>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</si>
  <si>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</si>
  <si>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</si>
  <si>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</si>
  <si>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</si>
  <si>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</si>
  <si>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</si>
  <si>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</si>
  <si>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</si>
  <si>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</si>
  <si>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</si>
  <si>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</si>
  <si>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</si>
  <si>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</si>
  <si>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</si>
  <si>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</si>
  <si>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</si>
  <si>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</si>
  <si>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</si>
  <si>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</si>
  <si>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</si>
  <si>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</si>
  <si>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</si>
  <si>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</si>
  <si>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</si>
  <si>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</si>
  <si>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</si>
  <si>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</si>
  <si>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</si>
  <si>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</si>
  <si>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</si>
  <si>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</si>
  <si>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</si>
  <si>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</si>
  <si>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</si>
  <si>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</si>
  <si>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</si>
  <si>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</si>
  <si>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</si>
  <si>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</si>
  <si>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</si>
  <si>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</si>
  <si>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</si>
  <si>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</si>
  <si>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</si>
  <si>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</si>
  <si>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</si>
  <si>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</si>
  <si>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</si>
  <si>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</si>
  <si>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</si>
  <si>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</si>
  <si>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</si>
  <si>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</si>
  <si>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</si>
  <si>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</si>
  <si>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</si>
  <si>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</si>
  <si>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</si>
  <si>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</si>
  <si>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</si>
  <si>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</si>
  <si>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</si>
  <si>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</si>
  <si>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</si>
  <si>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</si>
  <si>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</si>
  <si>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</si>
  <si>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</si>
  <si>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</si>
  <si>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</si>
  <si>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</si>
  <si>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</si>
  <si>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</si>
  <si>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</si>
  <si>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</si>
  <si>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</si>
  <si>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</si>
  <si>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</si>
  <si>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</si>
  <si>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</si>
  <si>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</si>
  <si>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</si>
  <si>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</si>
  <si>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</si>
  <si>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</si>
  <si>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</si>
  <si>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</si>
  <si>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</si>
  <si>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</si>
  <si>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</si>
  <si>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</si>
  <si>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</si>
  <si>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</si>
  <si>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</si>
  <si>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</si>
  <si>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</si>
  <si>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</si>
  <si>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</si>
  <si>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</si>
  <si>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</si>
  <si>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</si>
  <si>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</si>
  <si>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</si>
  <si>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</si>
  <si>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</si>
  <si>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</si>
  <si>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</si>
  <si>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</si>
  <si>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</si>
  <si>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</si>
  <si>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</si>
  <si>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</si>
  <si>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</si>
  <si>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</si>
  <si>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</si>
  <si>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</si>
  <si>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</si>
  <si>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</si>
  <si>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</si>
  <si>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</si>
  <si>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</si>
  <si>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</si>
  <si>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</si>
  <si>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</si>
  <si>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</si>
  <si>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</si>
  <si>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</si>
  <si>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</si>
  <si>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</si>
  <si>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</si>
  <si>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</si>
  <si>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</si>
  <si>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</si>
  <si>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</si>
  <si>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</si>
  <si>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</si>
  <si>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</si>
  <si>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</si>
  <si>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</si>
  <si>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</si>
  <si>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</si>
  <si>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</si>
  <si>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</si>
  <si>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</si>
  <si>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</si>
  <si>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</si>
  <si>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</si>
  <si>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</si>
  <si>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</si>
  <si>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</si>
  <si>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</si>
  <si>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</si>
  <si>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</si>
  <si>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</si>
  <si>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</si>
  <si>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</si>
  <si>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</si>
  <si>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</si>
  <si>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</si>
  <si>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</si>
  <si>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</si>
  <si>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</si>
  <si>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</si>
  <si>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</si>
  <si>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</si>
  <si>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</si>
  <si>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</si>
  <si>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</si>
  <si>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</si>
  <si>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</si>
  <si>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</si>
  <si>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</si>
  <si>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</si>
  <si>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</si>
  <si>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</si>
  <si>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</si>
  <si>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</si>
  <si>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</si>
  <si>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</si>
  <si>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</si>
  <si>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</si>
  <si>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</si>
  <si>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</si>
  <si>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</si>
  <si>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</si>
  <si>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</si>
  <si>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</si>
  <si>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</si>
  <si>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</si>
  <si>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</si>
  <si>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</si>
  <si>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</si>
  <si>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</si>
  <si>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</si>
  <si>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</si>
  <si>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</si>
  <si>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</si>
  <si>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</si>
  <si>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</si>
  <si>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</si>
  <si>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</si>
  <si>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</si>
  <si>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</si>
  <si>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</si>
  <si>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</si>
  <si>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</si>
  <si>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</si>
  <si>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</si>
  <si>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</si>
  <si>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</si>
  <si>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</si>
  <si>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</si>
  <si>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</si>
  <si>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</si>
  <si>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</si>
  <si>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</si>
  <si>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</si>
  <si>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</si>
  <si>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</si>
  <si>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</si>
  <si>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</si>
  <si>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</si>
  <si>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</si>
  <si>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</si>
  <si>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</si>
  <si>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</si>
  <si>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</si>
  <si>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</si>
  <si>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</si>
  <si>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</si>
  <si>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</si>
  <si>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</si>
  <si>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</si>
  <si>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</si>
  <si>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</si>
  <si>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</si>
  <si>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</si>
  <si>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</si>
  <si>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</si>
  <si>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</si>
  <si>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</si>
  <si>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</si>
  <si>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</si>
  <si>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</si>
  <si>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</si>
  <si>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</si>
  <si>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</si>
  <si>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</si>
  <si>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</si>
  <si>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</si>
  <si>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</si>
  <si>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</si>
  <si>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</si>
  <si>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</si>
  <si>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</si>
  <si>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</si>
  <si>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</si>
  <si>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</si>
  <si>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</si>
  <si>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</si>
  <si>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</si>
  <si>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</si>
  <si>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</si>
  <si>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</si>
  <si>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</si>
  <si>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</si>
  <si>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</si>
  <si>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</si>
  <si>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</si>
  <si>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</si>
  <si>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</si>
  <si>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</si>
  <si>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</si>
  <si>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</si>
  <si>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</si>
  <si>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</si>
  <si>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</si>
  <si>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</si>
  <si>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</si>
  <si>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</si>
  <si>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</si>
  <si>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</si>
  <si>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</si>
  <si>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</si>
  <si>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</si>
  <si>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</si>
  <si>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</si>
  <si>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</si>
  <si>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</si>
  <si>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</si>
  <si>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</si>
  <si>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</si>
  <si>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</si>
  <si>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</si>
  <si>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</si>
  <si>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</si>
  <si>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</si>
  <si>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</si>
  <si>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</si>
  <si>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</si>
  <si>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</si>
  <si>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</si>
  <si>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</si>
  <si>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</si>
  <si>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</si>
  <si>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</si>
  <si>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</si>
  <si>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</si>
  <si>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</si>
  <si>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</si>
  <si>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</si>
  <si>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</si>
  <si>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</si>
  <si>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</si>
  <si>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</si>
  <si>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</si>
  <si>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</si>
  <si>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</si>
  <si>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</si>
  <si>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</si>
  <si>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</si>
  <si>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</si>
  <si>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</si>
  <si>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</si>
  <si>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</si>
  <si>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</si>
  <si>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</si>
  <si>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</si>
  <si>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</si>
  <si>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</si>
  <si>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</si>
  <si>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</si>
  <si>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</si>
  <si>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</si>
  <si>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</si>
  <si>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</si>
  <si>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</si>
  <si>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</si>
  <si>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</si>
  <si>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</si>
  <si>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</si>
  <si>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</si>
  <si>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</si>
  <si>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</si>
  <si>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</si>
  <si>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</si>
  <si>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</si>
  <si>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</si>
  <si>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</si>
  <si>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</si>
  <si>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</si>
  <si>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</si>
  <si>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</si>
  <si>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</si>
  <si>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</si>
  <si>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</si>
  <si>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</si>
  <si>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</si>
  <si>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</si>
  <si>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</si>
  <si>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</si>
  <si>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</si>
  <si>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</si>
  <si>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</si>
  <si>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</si>
  <si>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</si>
  <si>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</si>
  <si>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</si>
  <si>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</si>
  <si>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</si>
  <si>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</si>
  <si>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</si>
  <si>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</si>
  <si>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</si>
  <si>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</si>
  <si>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</si>
  <si>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</si>
  <si>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</si>
  <si>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</si>
  <si>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</si>
  <si>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</si>
  <si>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</si>
  <si>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</si>
  <si>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</si>
  <si>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</si>
  <si>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</si>
  <si>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</si>
  <si>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</si>
  <si>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</si>
  <si>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</si>
  <si>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</si>
  <si>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</si>
  <si>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</si>
  <si>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</si>
  <si>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</si>
  <si>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</si>
  <si>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</si>
  <si>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</si>
  <si>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</si>
  <si>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</si>
  <si>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</si>
  <si>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</si>
  <si>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</si>
  <si>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</si>
  <si>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</si>
  <si>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</si>
  <si>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</si>
  <si>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</si>
  <si>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</si>
  <si>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</si>
  <si>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</si>
  <si>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</si>
  <si>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</si>
  <si>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</si>
  <si>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</si>
  <si>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</si>
  <si>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</si>
  <si>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</si>
  <si>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</si>
  <si>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</si>
  <si>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</si>
  <si>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</si>
  <si>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</si>
  <si>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</si>
  <si>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</si>
  <si>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</si>
  <si>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</si>
  <si>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</si>
  <si>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</si>
  <si>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</si>
  <si>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</si>
  <si>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</si>
  <si>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</si>
  <si>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</si>
  <si>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</si>
  <si>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</si>
  <si>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</si>
  <si>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</si>
  <si>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</si>
  <si>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</si>
  <si>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</si>
  <si>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</si>
  <si>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</si>
  <si>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</si>
  <si>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</si>
  <si>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</si>
  <si>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</si>
  <si>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</si>
  <si>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</si>
  <si>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</si>
  <si>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</si>
  <si>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</si>
  <si>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</si>
  <si>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</si>
  <si>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</si>
  <si>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</si>
  <si>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</si>
  <si>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</si>
  <si>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</si>
  <si>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</si>
  <si>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</si>
  <si>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</si>
  <si>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</si>
  <si>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</si>
  <si>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</si>
  <si>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</si>
  <si>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</si>
  <si>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</si>
  <si>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</si>
  <si>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</si>
  <si>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</si>
  <si>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</si>
  <si>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</si>
  <si>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</si>
  <si>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</si>
  <si>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</si>
  <si>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</si>
  <si>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</si>
  <si>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</si>
  <si>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</si>
  <si>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</si>
  <si>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</si>
  <si>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</si>
  <si>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</si>
  <si>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</si>
  <si>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</si>
  <si>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</si>
  <si>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</si>
  <si>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</si>
  <si>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</si>
  <si>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</si>
  <si>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</si>
  <si>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</si>
  <si>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</si>
  <si>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</si>
  <si>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</si>
  <si>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</si>
  <si>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</si>
  <si>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</si>
  <si>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</si>
  <si>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</si>
  <si>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</si>
  <si>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</si>
  <si>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</si>
  <si>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</si>
  <si>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</si>
  <si>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</si>
  <si>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</si>
  <si>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</si>
  <si>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</si>
  <si>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</si>
  <si>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</si>
  <si>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</si>
  <si>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</si>
  <si>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</si>
  <si>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</si>
  <si>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</si>
  <si>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</si>
  <si>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</si>
  <si>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</si>
  <si>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</si>
  <si>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</si>
  <si>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</si>
  <si>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</si>
  <si>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</si>
  <si>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</si>
  <si>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</si>
  <si>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</si>
  <si>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</si>
  <si>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</si>
  <si>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</si>
  <si>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</si>
  <si>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</si>
  <si>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</si>
  <si>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</si>
  <si>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</si>
  <si>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</si>
  <si>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</si>
  <si>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</si>
  <si>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</si>
  <si>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</si>
  <si>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</si>
  <si>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</si>
  <si>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</si>
  <si>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</si>
  <si>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</si>
  <si>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</si>
  <si>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</si>
  <si>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</si>
  <si>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</si>
  <si>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</si>
  <si>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</si>
  <si>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</si>
  <si>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</si>
  <si>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</si>
  <si>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</si>
  <si>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</si>
  <si>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</si>
  <si>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</si>
  <si>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</si>
  <si>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</si>
  <si>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</si>
  <si>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</si>
  <si>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</si>
  <si>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</si>
  <si>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</si>
  <si>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</si>
  <si>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</si>
  <si>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</si>
  <si>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</si>
  <si>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</si>
  <si>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</si>
  <si>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</si>
  <si>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</si>
  <si>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</si>
  <si>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</si>
  <si>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</si>
  <si>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</si>
  <si>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</si>
  <si>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</si>
  <si>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</si>
  <si>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</si>
  <si>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</si>
  <si>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</si>
  <si>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</si>
  <si>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</si>
  <si>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</si>
  <si>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</si>
  <si>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</si>
  <si>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</si>
  <si>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</si>
  <si>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</si>
  <si>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</si>
  <si>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</si>
  <si>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</si>
  <si>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</si>
  <si>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</si>
  <si>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</si>
  <si>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</si>
  <si>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</si>
  <si>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</si>
  <si>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</si>
  <si>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</si>
  <si>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</si>
  <si>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</si>
  <si>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</si>
  <si>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</si>
  <si>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</si>
  <si>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</si>
  <si>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</si>
  <si>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</si>
  <si>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</si>
  <si>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</si>
  <si>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</si>
  <si>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</si>
  <si>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</si>
  <si>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</si>
  <si>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</si>
  <si>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</si>
  <si>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</si>
  <si>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</si>
  <si>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</si>
  <si>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</si>
  <si>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</si>
  <si>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</si>
  <si>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</si>
  <si>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</si>
  <si>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</si>
  <si>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</si>
  <si>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</si>
  <si>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</si>
  <si>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</si>
  <si>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</si>
  <si>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</si>
  <si>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</si>
  <si>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</si>
  <si>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</si>
  <si>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</si>
  <si>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</si>
  <si>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</si>
  <si>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</si>
  <si>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</si>
  <si>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</si>
  <si>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</si>
  <si>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</si>
  <si>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</si>
  <si>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</si>
  <si>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</si>
  <si>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</si>
  <si>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</si>
  <si>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</si>
  <si>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</si>
  <si>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</si>
  <si>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</si>
  <si>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</si>
  <si>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</si>
  <si>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</si>
  <si>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</si>
  <si>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</si>
  <si>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</si>
  <si>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</si>
  <si>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</si>
  <si>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</si>
  <si>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</si>
  <si>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</si>
  <si>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</si>
  <si>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</si>
  <si>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</si>
  <si>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</si>
  <si>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</si>
  <si>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</si>
  <si>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</si>
  <si>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</si>
  <si>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</si>
  <si>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</si>
  <si>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</si>
  <si>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</si>
  <si>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</si>
  <si>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</si>
  <si>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</si>
  <si>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</si>
  <si>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</si>
  <si>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</si>
  <si>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</si>
  <si>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</si>
  <si>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</si>
  <si>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</si>
  <si>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</si>
  <si>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</si>
  <si>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</si>
  <si>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</si>
  <si>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</si>
  <si>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</si>
  <si>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</si>
  <si>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</si>
  <si>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</si>
  <si>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</si>
  <si>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</si>
  <si>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</si>
  <si>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</si>
  <si>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</si>
  <si>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</si>
  <si>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</si>
  <si>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</si>
  <si>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</si>
  <si>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</si>
  <si>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</si>
  <si>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</si>
  <si>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</si>
  <si>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</si>
  <si>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</si>
  <si>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</si>
  <si>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</si>
  <si>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</si>
  <si>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</si>
  <si>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</si>
  <si>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</si>
  <si>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</si>
  <si>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</si>
  <si>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</si>
  <si>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</si>
  <si>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</si>
  <si>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</si>
  <si>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</si>
  <si>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</si>
  <si>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</si>
  <si>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</si>
  <si>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</si>
  <si>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</si>
  <si>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</si>
  <si>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</si>
  <si>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</si>
  <si>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</si>
  <si>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</si>
  <si>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</si>
  <si>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</si>
  <si>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</si>
  <si>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</si>
  <si>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</si>
  <si>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</si>
  <si>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</si>
  <si>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</si>
  <si>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</si>
  <si>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</si>
  <si>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</si>
  <si>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</si>
  <si>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</si>
  <si>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</si>
  <si>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</si>
  <si>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</si>
  <si>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</si>
  <si>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</si>
  <si>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</si>
  <si>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</si>
  <si>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</si>
  <si>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</si>
  <si>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</si>
  <si>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</si>
  <si>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</si>
  <si>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</si>
  <si>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</si>
  <si>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</si>
  <si>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</si>
  <si>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</si>
  <si>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</si>
  <si>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</si>
  <si>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</si>
  <si>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</si>
  <si>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</si>
  <si>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</si>
  <si>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</si>
  <si>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</si>
  <si>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</si>
  <si>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</si>
  <si>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</si>
  <si>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</si>
  <si>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</si>
  <si>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</si>
  <si>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</si>
  <si>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</si>
  <si>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</si>
  <si>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</si>
  <si>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</si>
  <si>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</si>
  <si>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</si>
  <si>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</si>
  <si>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</si>
  <si>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</si>
  <si>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</si>
  <si>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</si>
  <si>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</si>
  <si>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</si>
  <si>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</si>
  <si>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</si>
  <si>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</si>
  <si>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</si>
  <si>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</si>
  <si>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</si>
  <si>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</si>
  <si>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</si>
  <si>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</si>
  <si>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</si>
  <si>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</si>
  <si>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</si>
  <si>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</si>
  <si>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</si>
  <si>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</si>
  <si>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</si>
  <si>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</si>
  <si>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</si>
  <si>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</si>
  <si>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</si>
  <si>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</si>
  <si>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</si>
  <si>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</si>
  <si>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</si>
  <si>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</si>
  <si>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</si>
  <si>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</si>
  <si>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</si>
  <si>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</si>
  <si>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</si>
  <si>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</si>
  <si>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</si>
  <si>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</si>
  <si>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</si>
  <si>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</si>
  <si>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</si>
  <si>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</si>
  <si>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</si>
  <si>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</si>
  <si>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</si>
  <si>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</si>
  <si>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</si>
  <si>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</si>
  <si>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</si>
  <si>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</si>
  <si>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</si>
  <si>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</si>
  <si>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</si>
  <si>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</si>
  <si>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</si>
  <si>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</si>
  <si>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</si>
  <si>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</si>
  <si>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</si>
  <si>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</si>
  <si>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</si>
  <si>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</si>
  <si>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</si>
  <si>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</si>
  <si>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</si>
  <si>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</si>
  <si>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</si>
  <si>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</si>
  <si>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</si>
  <si>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</si>
  <si>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</si>
  <si>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</si>
  <si>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</si>
  <si>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</si>
  <si>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</si>
  <si>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</si>
  <si>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</si>
  <si>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</si>
  <si>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</si>
  <si>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</si>
  <si>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</si>
  <si>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</si>
  <si>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</si>
  <si>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</si>
  <si>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</si>
  <si>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</si>
  <si>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</si>
  <si>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</si>
  <si>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</si>
  <si>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</si>
  <si>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</si>
  <si>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</si>
  <si>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</si>
  <si>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</si>
  <si>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</si>
  <si>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</si>
  <si>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</si>
  <si>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</si>
  <si>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</si>
  <si>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</si>
  <si>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</si>
  <si>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</si>
  <si>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</si>
  <si>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</si>
  <si>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</si>
  <si>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</si>
  <si>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</si>
  <si>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</si>
  <si>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</si>
  <si>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</si>
  <si>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</si>
  <si>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</si>
  <si>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</si>
  <si>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</si>
  <si>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</si>
  <si>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</si>
  <si>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</si>
  <si>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</si>
  <si>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</si>
  <si>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</si>
  <si>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</si>
  <si>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</si>
  <si>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</si>
  <si>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</si>
  <si>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</si>
  <si>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</si>
  <si>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</si>
  <si>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</si>
  <si>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</si>
  <si>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</si>
  <si>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</si>
  <si>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</si>
  <si>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</si>
  <si>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</si>
  <si>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</si>
  <si>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</si>
  <si>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</si>
  <si>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</si>
  <si>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</si>
  <si>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</si>
  <si>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</si>
  <si>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</si>
  <si>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</si>
  <si>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</si>
  <si>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</si>
  <si>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</si>
  <si>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</si>
  <si>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</si>
  <si>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</si>
  <si>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</si>
  <si>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</si>
  <si>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</si>
  <si>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</si>
  <si>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</si>
  <si>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</si>
  <si>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</si>
  <si>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</si>
  <si>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</si>
  <si>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</si>
  <si>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</si>
  <si>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</si>
  <si>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</si>
  <si>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</si>
  <si>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</si>
  <si>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</si>
  <si>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</si>
  <si>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</si>
  <si>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</si>
  <si>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</si>
  <si>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</si>
  <si>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</si>
  <si>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</si>
  <si>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</si>
  <si>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</si>
  <si>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</si>
  <si>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</si>
  <si>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</si>
  <si>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</si>
  <si>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</si>
  <si>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</si>
  <si>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</si>
  <si>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</si>
  <si>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</si>
  <si>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</si>
  <si>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</si>
  <si>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</si>
  <si>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</si>
  <si>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</si>
  <si>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</si>
  <si>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</si>
  <si>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</si>
  <si>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</si>
  <si>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</si>
  <si>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</si>
  <si>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</si>
  <si>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</si>
  <si>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</si>
  <si>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</si>
  <si>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</si>
  <si>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</si>
  <si>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</si>
  <si>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</si>
  <si>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</si>
  <si>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</si>
  <si>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</si>
  <si>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</si>
  <si>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</si>
  <si>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</si>
  <si>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</si>
  <si>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</si>
  <si>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</si>
  <si>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</si>
  <si>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</si>
  <si>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</si>
  <si>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</si>
  <si>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</si>
  <si>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</si>
  <si>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</si>
  <si>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</si>
  <si>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</si>
  <si>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</si>
  <si>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</si>
  <si>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</si>
  <si>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</si>
  <si>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</si>
  <si>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</si>
  <si>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</si>
  <si>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</si>
  <si>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</si>
  <si>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</si>
  <si>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</si>
  <si>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</si>
  <si>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</si>
  <si>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</si>
  <si>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</si>
  <si>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</si>
  <si>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</si>
  <si>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</si>
  <si>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</si>
  <si>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</si>
  <si>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</si>
  <si>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</si>
  <si>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</si>
  <si>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</si>
  <si>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</si>
  <si>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</si>
  <si>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</si>
  <si>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</si>
  <si>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</si>
  <si>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</si>
  <si>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</si>
  <si>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</si>
  <si>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</si>
  <si>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</si>
  <si>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</si>
  <si>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</si>
  <si>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</si>
  <si>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</si>
  <si>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</si>
  <si>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</si>
  <si>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</si>
  <si>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</si>
  <si>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</si>
  <si>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</si>
  <si>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</si>
  <si>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</si>
  <si>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</si>
  <si>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</si>
  <si>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</si>
  <si>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</si>
  <si>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</si>
  <si>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</si>
  <si>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</si>
  <si>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</si>
  <si>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</si>
  <si>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</si>
  <si>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</si>
  <si>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</si>
  <si>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</si>
  <si>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</si>
  <si>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</si>
  <si>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</si>
  <si>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</si>
  <si>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</si>
  <si>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</si>
  <si>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</si>
  <si>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</si>
  <si>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</si>
  <si>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</si>
  <si>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</si>
  <si>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</si>
  <si>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</si>
  <si>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</si>
  <si>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</si>
  <si>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</si>
  <si>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</si>
  <si>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</si>
  <si>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</si>
  <si>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</si>
  <si>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</si>
  <si>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</si>
  <si>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</si>
  <si>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</si>
  <si>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</si>
  <si>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</si>
  <si>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</si>
  <si>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</si>
  <si>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</si>
  <si>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</si>
  <si>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</si>
  <si>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</si>
  <si>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</si>
  <si>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</si>
  <si>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</si>
  <si>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</si>
  <si>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</si>
  <si>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</si>
  <si>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</si>
  <si>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</si>
  <si>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</si>
  <si>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</si>
  <si>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</si>
  <si>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</si>
  <si>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</si>
  <si>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</si>
  <si>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</si>
  <si>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</si>
  <si>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</si>
  <si>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</si>
  <si>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</si>
  <si>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</si>
  <si>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</si>
  <si>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</si>
  <si>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</si>
  <si>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</si>
  <si>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</si>
  <si>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</si>
  <si>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</si>
  <si>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</si>
  <si>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</si>
  <si>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</si>
  <si>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</si>
  <si>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</si>
  <si>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</si>
  <si>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</si>
  <si>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</si>
  <si>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</si>
  <si>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</si>
  <si>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</si>
  <si>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</si>
  <si>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</si>
  <si>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</si>
  <si>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</si>
  <si>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</si>
  <si>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</si>
  <si>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</si>
  <si>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</si>
  <si>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</si>
  <si>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</si>
  <si>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</si>
  <si>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</si>
  <si>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</si>
  <si>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</si>
  <si>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</si>
  <si>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</si>
  <si>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</si>
  <si>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</si>
  <si>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</si>
  <si>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</si>
  <si>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</si>
  <si>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</si>
  <si>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</si>
  <si>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</si>
  <si>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</si>
  <si>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</si>
  <si>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</si>
  <si>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</si>
  <si>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</si>
  <si>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</si>
  <si>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</si>
  <si>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</si>
  <si>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</si>
  <si>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</si>
  <si>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</si>
  <si>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</si>
  <si>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</si>
  <si>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</si>
  <si>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</si>
  <si>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</si>
  <si>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</si>
  <si>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</si>
  <si>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</si>
  <si>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</si>
  <si>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</si>
  <si>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</si>
  <si>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</si>
  <si>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</si>
  <si>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</si>
  <si>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</si>
  <si>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</si>
  <si>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</si>
  <si>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</si>
  <si>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</si>
  <si>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</si>
  <si>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</si>
  <si>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</si>
  <si>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</si>
  <si>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</si>
  <si>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</si>
  <si>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</si>
  <si>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</si>
  <si>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</si>
  <si>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</si>
  <si>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</si>
  <si>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</si>
  <si>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</si>
  <si>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</si>
  <si>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</si>
  <si>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</si>
  <si>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</si>
  <si>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</si>
  <si>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</si>
  <si>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</si>
  <si>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</si>
  <si>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</si>
  <si>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</si>
  <si>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</si>
  <si>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</si>
  <si>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</si>
  <si>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</si>
  <si>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</si>
  <si>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</si>
  <si>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</si>
  <si>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</si>
  <si>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</si>
  <si>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</si>
  <si>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</si>
  <si>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</si>
  <si>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</si>
  <si>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</si>
  <si>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</si>
  <si>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</si>
  <si>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</si>
  <si>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</si>
  <si>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</si>
  <si>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</si>
  <si>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</si>
  <si>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</si>
  <si>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</si>
  <si>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</si>
  <si>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</si>
  <si>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</si>
  <si>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</si>
  <si>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</si>
  <si>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</si>
  <si>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</si>
  <si>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</si>
  <si>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</si>
  <si>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</si>
  <si>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</si>
  <si>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</si>
  <si>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</si>
  <si>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</si>
  <si>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</si>
  <si>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</si>
  <si>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</si>
  <si>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</si>
  <si>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</si>
  <si>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</si>
  <si>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</si>
  <si>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</si>
  <si>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</si>
  <si>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</si>
  <si>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</si>
  <si>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</si>
  <si>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</si>
  <si>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</si>
  <si>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</si>
  <si>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</si>
  <si>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</si>
  <si>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</si>
  <si>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</si>
  <si>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</si>
  <si>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</si>
  <si>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</si>
  <si>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</si>
  <si>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</si>
  <si>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</si>
  <si>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</si>
  <si>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</si>
  <si>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</si>
  <si>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</si>
  <si>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</si>
  <si>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</si>
  <si>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</si>
  <si>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</si>
  <si>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</si>
  <si>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</si>
  <si>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</si>
  <si>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</si>
  <si>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</si>
  <si>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</si>
  <si>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</si>
  <si>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</si>
  <si>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</si>
  <si>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</si>
  <si>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</si>
  <si>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</si>
  <si>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</si>
  <si>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</si>
  <si>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</si>
  <si>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</si>
  <si>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</si>
  <si>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</si>
  <si>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</si>
  <si>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</si>
  <si>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</si>
  <si>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</si>
  <si>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</si>
  <si>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</si>
  <si>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</si>
  <si>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</si>
  <si>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</si>
  <si>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</si>
  <si>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</si>
  <si>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</si>
  <si>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</si>
  <si>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</si>
  <si>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</si>
  <si>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</si>
  <si>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</si>
  <si>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</si>
  <si>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</si>
  <si>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</si>
  <si>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</si>
  <si>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</si>
  <si>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</si>
  <si>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</si>
  <si>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</si>
  <si>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</si>
  <si>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</si>
  <si>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</si>
  <si>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</si>
  <si>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</si>
  <si>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</si>
  <si>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</si>
  <si>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</si>
  <si>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</si>
  <si>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</si>
  <si>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</si>
  <si>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</si>
  <si>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</si>
  <si>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</si>
  <si>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</si>
  <si>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</si>
  <si>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</si>
  <si>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</si>
  <si>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</si>
  <si>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</si>
  <si>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</si>
  <si>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</si>
  <si>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</si>
  <si>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</si>
  <si>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</si>
  <si>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</si>
  <si>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</si>
  <si>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</si>
  <si>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</si>
  <si>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</si>
  <si>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</si>
  <si>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</si>
  <si>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</si>
  <si>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</si>
  <si>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</si>
  <si>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</si>
  <si>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</si>
  <si>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</si>
  <si>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</si>
  <si>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</si>
  <si>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</si>
  <si>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</si>
  <si>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</si>
  <si>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</si>
  <si>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</si>
  <si>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</si>
  <si>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</si>
  <si>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</si>
  <si>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</si>
  <si>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</si>
  <si>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</si>
  <si>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</si>
  <si>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</si>
  <si>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</si>
  <si>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</si>
  <si>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</si>
  <si>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</si>
  <si>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</si>
  <si>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</si>
  <si>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</si>
  <si>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</si>
  <si>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</si>
  <si>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</si>
  <si>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</si>
  <si>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</si>
  <si>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</si>
  <si>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</si>
  <si>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</si>
  <si>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</si>
  <si>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</si>
  <si>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</si>
  <si>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</si>
  <si>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</si>
  <si>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</si>
  <si>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</si>
  <si>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</si>
  <si>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</si>
  <si>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</si>
  <si>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</si>
  <si>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</si>
  <si>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</si>
  <si>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</si>
  <si>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</si>
  <si>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</si>
  <si>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</si>
  <si>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</si>
  <si>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</si>
  <si>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</si>
  <si>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</si>
  <si>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</si>
  <si>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</si>
  <si>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</si>
  <si>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</si>
  <si>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</si>
  <si>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</si>
  <si>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</si>
  <si>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</si>
  <si>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</si>
  <si>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</si>
  <si>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</si>
  <si>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</si>
  <si>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</si>
  <si>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</si>
  <si>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</si>
  <si>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</si>
  <si>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</si>
  <si>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</si>
  <si>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</si>
  <si>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</si>
  <si>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</si>
  <si>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</si>
  <si>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</si>
  <si>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</si>
  <si>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</si>
  <si>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</si>
  <si>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</si>
  <si>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</si>
  <si>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</si>
  <si>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</si>
  <si>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</si>
  <si>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</si>
  <si>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</si>
  <si>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</si>
  <si>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</si>
  <si>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</si>
  <si>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</si>
  <si>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</si>
  <si>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</si>
  <si>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</si>
  <si>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</si>
  <si>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</si>
  <si>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</si>
  <si>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</si>
  <si>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</si>
  <si>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</si>
  <si>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</si>
  <si>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</si>
  <si>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</si>
  <si>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</si>
  <si>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</si>
  <si>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</si>
  <si>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</si>
  <si>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</si>
  <si>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</si>
  <si>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</si>
  <si>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</si>
  <si>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</si>
  <si>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</si>
  <si>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</si>
  <si>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</si>
  <si>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</si>
  <si>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</si>
  <si>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</si>
  <si>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</si>
  <si>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</si>
  <si>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</si>
  <si>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</si>
  <si>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</si>
  <si>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</si>
  <si>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</si>
  <si>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</si>
  <si>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</si>
  <si>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</si>
  <si>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</si>
  <si>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</si>
  <si>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</si>
  <si>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</si>
  <si>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</si>
  <si>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</si>
  <si>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</si>
  <si>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</si>
  <si>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</si>
  <si>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</si>
  <si>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</si>
  <si>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</si>
  <si>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</si>
  <si>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</si>
  <si>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</si>
  <si>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</si>
  <si>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</si>
  <si>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</si>
  <si>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</si>
  <si>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</si>
  <si>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</si>
  <si>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</si>
  <si>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</si>
  <si>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</si>
  <si>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</si>
  <si>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</si>
  <si>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</si>
  <si>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</si>
  <si>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</si>
  <si>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</si>
  <si>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</si>
  <si>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</si>
  <si>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</si>
  <si>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</si>
  <si>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</si>
  <si>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</si>
  <si>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</si>
  <si>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</si>
  <si>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</si>
  <si>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</si>
  <si>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</si>
  <si>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</si>
  <si>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</si>
  <si>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</si>
  <si>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</si>
  <si>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</si>
  <si>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</si>
  <si>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</si>
  <si>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</si>
  <si>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</si>
  <si>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</si>
  <si>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</si>
  <si>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</si>
  <si>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</si>
  <si>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</si>
  <si>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</si>
  <si>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</si>
  <si>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</si>
  <si>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</si>
  <si>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</si>
  <si>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</si>
  <si>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</si>
  <si>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</si>
  <si>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</si>
  <si>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</si>
  <si>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</si>
  <si>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</si>
  <si>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</si>
  <si>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</si>
  <si>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</si>
  <si>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</si>
  <si>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</si>
  <si>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</si>
  <si>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</si>
  <si>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</si>
  <si>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</si>
  <si>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</si>
  <si>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</si>
  <si>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</si>
  <si>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</si>
  <si>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</si>
  <si>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</si>
  <si>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</si>
  <si>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</si>
  <si>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</si>
  <si>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</si>
  <si>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</si>
  <si>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</si>
  <si>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</si>
  <si>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</si>
  <si>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</si>
  <si>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</si>
  <si>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</si>
  <si>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</si>
  <si>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</si>
  <si>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</si>
  <si>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</si>
  <si>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</si>
  <si>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</si>
  <si>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</si>
  <si>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</si>
  <si>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</si>
  <si>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</si>
  <si>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</si>
  <si>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</si>
  <si>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</si>
  <si>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</si>
  <si>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</si>
  <si>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</si>
  <si>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</si>
  <si>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</si>
  <si>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</si>
  <si>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</si>
  <si>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</si>
  <si>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</si>
  <si>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</si>
  <si>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</si>
  <si>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</si>
  <si>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</si>
  <si>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</si>
  <si>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</si>
  <si>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</si>
  <si>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</si>
  <si>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</si>
  <si>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</si>
  <si>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</si>
  <si>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</si>
  <si>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</si>
  <si>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</si>
  <si>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</si>
  <si>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</si>
  <si>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</si>
  <si>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</si>
  <si>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</si>
  <si>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</si>
  <si>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</si>
  <si>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</si>
  <si>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</si>
  <si>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</si>
  <si>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</si>
  <si>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</si>
  <si>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</si>
  <si>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</si>
  <si>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</si>
  <si>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</si>
  <si>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</si>
  <si>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</si>
  <si>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</si>
  <si>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</si>
  <si>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</si>
  <si>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</si>
  <si>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</si>
  <si>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</si>
  <si>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</si>
  <si>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</si>
  <si>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</si>
  <si>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</si>
  <si>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</si>
  <si>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</si>
  <si>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</si>
  <si>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</si>
  <si>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</si>
  <si>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</si>
  <si>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</si>
  <si>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</si>
  <si>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</si>
  <si>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</si>
  <si>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</si>
  <si>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</si>
  <si>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</si>
  <si>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</si>
  <si>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</si>
  <si>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</si>
  <si>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</si>
  <si>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</si>
  <si>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</si>
  <si>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</si>
  <si>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</si>
  <si>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</si>
  <si>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</si>
  <si>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</si>
  <si>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</si>
  <si>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</si>
  <si>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</si>
  <si>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</si>
  <si>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</si>
  <si>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</si>
  <si>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</si>
  <si>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</si>
  <si>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</si>
  <si>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</si>
  <si>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</si>
  <si>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</si>
  <si>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</si>
  <si>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</si>
  <si>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</si>
  <si>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</si>
  <si>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</si>
  <si>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</si>
  <si>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</si>
  <si>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</si>
  <si>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</si>
  <si>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</si>
  <si>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</si>
  <si>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</si>
  <si>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</si>
  <si>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</si>
  <si>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</si>
  <si>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</si>
  <si>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</si>
  <si>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</si>
  <si>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</si>
  <si>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</si>
  <si>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</si>
  <si>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</si>
  <si>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</si>
  <si>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</si>
  <si>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</si>
  <si>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</si>
  <si>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</si>
  <si>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</si>
  <si>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</si>
  <si>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</si>
  <si>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</si>
  <si>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</si>
  <si>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</si>
  <si>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</si>
  <si>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</si>
  <si>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</si>
  <si>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</si>
  <si>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</si>
  <si>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</si>
  <si>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</si>
  <si>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</si>
  <si>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</si>
  <si>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</si>
  <si>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</si>
  <si>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</si>
  <si>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</si>
  <si>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</si>
  <si>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</si>
  <si>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</si>
  <si>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</si>
  <si>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</si>
  <si>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</si>
  <si>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</si>
  <si>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</si>
  <si>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</si>
  <si>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</si>
  <si>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</si>
  <si>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</si>
  <si>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</si>
  <si>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</si>
  <si>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</si>
  <si>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</si>
  <si>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</si>
  <si>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</si>
  <si>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</si>
  <si>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</si>
  <si>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</si>
  <si>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</si>
  <si>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</si>
  <si>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</si>
  <si>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</si>
  <si>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</si>
  <si>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</si>
  <si>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</si>
  <si>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</si>
  <si>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</si>
  <si>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</si>
  <si>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</si>
  <si>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</si>
  <si>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</si>
  <si>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</si>
  <si>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</si>
  <si>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</si>
  <si>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</si>
  <si>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</si>
  <si>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</si>
  <si>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</si>
  <si>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</si>
  <si>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</si>
  <si>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</si>
  <si>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</si>
  <si>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</si>
  <si>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</si>
  <si>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</si>
  <si>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</si>
  <si>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</si>
  <si>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</si>
  <si>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</si>
  <si>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</si>
  <si>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</si>
  <si>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</si>
  <si>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</si>
  <si>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</si>
  <si>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</si>
  <si>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</si>
  <si>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</si>
  <si>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</si>
  <si>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</si>
  <si>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</si>
  <si>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</si>
  <si>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</si>
  <si>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</si>
  <si>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</si>
  <si>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</si>
  <si>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</si>
  <si>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</si>
  <si>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</si>
  <si>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</si>
  <si>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</si>
  <si>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</si>
  <si>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</si>
  <si>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</si>
  <si>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</si>
  <si>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</si>
  <si>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</si>
  <si>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</si>
  <si>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</si>
  <si>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</si>
  <si>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</si>
  <si>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</si>
  <si>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</si>
  <si>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</si>
  <si>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</si>
  <si>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</si>
  <si>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</si>
  <si>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</si>
  <si>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</si>
  <si>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</si>
  <si>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</si>
  <si>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</si>
  <si>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</si>
  <si>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</si>
  <si>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</si>
  <si>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</si>
  <si>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</si>
  <si>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</si>
  <si>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</si>
  <si>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</si>
  <si>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</si>
  <si>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</si>
  <si>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</si>
  <si>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</si>
  <si>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</si>
  <si>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</si>
  <si>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</si>
  <si>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</si>
  <si>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</si>
  <si>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</si>
  <si>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</si>
  <si>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</si>
  <si>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</si>
  <si>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</si>
  <si>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</si>
  <si>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</si>
  <si>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</si>
  <si>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</si>
  <si>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</si>
  <si>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</si>
  <si>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</si>
  <si>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</si>
  <si>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</si>
  <si>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</si>
  <si>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</si>
  <si>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</si>
  <si>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</si>
  <si>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</si>
  <si>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</si>
  <si>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</si>
  <si>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</si>
  <si>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</si>
  <si>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</si>
  <si>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</si>
  <si>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</si>
  <si>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</si>
  <si>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</si>
  <si>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</si>
  <si>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</si>
  <si>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</si>
  <si>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</si>
  <si>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</si>
  <si>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</si>
  <si>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</si>
  <si>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</si>
  <si>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</si>
  <si>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</si>
  <si>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</si>
  <si>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</si>
  <si>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</si>
  <si>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</si>
  <si>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</si>
  <si>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</si>
  <si>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</si>
  <si>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</si>
  <si>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</si>
  <si>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</si>
  <si>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</si>
  <si>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</si>
  <si>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</si>
  <si>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</si>
  <si>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</si>
  <si>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</si>
  <si>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</si>
  <si>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</si>
  <si>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</si>
  <si>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</si>
  <si>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</si>
  <si>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</si>
  <si>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</si>
  <si>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</si>
  <si>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</si>
  <si>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</si>
  <si>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</si>
  <si>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</si>
  <si>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</si>
  <si>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</si>
  <si>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</si>
  <si>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</si>
  <si>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</si>
  <si>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</si>
  <si>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</si>
  <si>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</si>
  <si>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</si>
  <si>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</si>
  <si>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</si>
  <si>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</si>
  <si>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</si>
  <si>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</si>
  <si>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</si>
  <si>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</si>
  <si>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</si>
  <si>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</si>
  <si>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</si>
  <si>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</si>
  <si>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</si>
  <si>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</si>
  <si>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</si>
  <si>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</si>
  <si>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</si>
  <si>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</si>
  <si>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</si>
  <si>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</si>
  <si>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</si>
  <si>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</si>
  <si>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</si>
  <si>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</si>
  <si>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</si>
  <si>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</si>
  <si>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</si>
  <si>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</si>
  <si>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</si>
  <si>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</si>
  <si>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</si>
  <si>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</si>
  <si>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</si>
  <si>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</si>
  <si>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</si>
  <si>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</si>
  <si>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</si>
  <si>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</si>
  <si>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</si>
  <si>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</si>
  <si>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</si>
  <si>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</si>
  <si>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</si>
  <si>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</si>
  <si>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</si>
  <si>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</si>
  <si>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</si>
  <si>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</si>
  <si>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</si>
  <si>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</si>
  <si>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</si>
  <si>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</si>
  <si>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</si>
  <si>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</si>
  <si>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</si>
  <si>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</si>
  <si>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</si>
  <si>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</si>
  <si>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</si>
  <si>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</si>
  <si>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</si>
  <si>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</si>
  <si>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</si>
  <si>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</si>
  <si>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</si>
  <si>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</si>
  <si>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</si>
  <si>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</si>
  <si>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</si>
  <si>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</si>
  <si>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</si>
  <si>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</si>
  <si>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</si>
  <si>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</si>
  <si>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</si>
  <si>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</si>
  <si>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</si>
  <si>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</si>
  <si>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</si>
  <si>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</si>
  <si>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</si>
  <si>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</si>
  <si>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</si>
  <si>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</si>
  <si>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</si>
  <si>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</si>
  <si>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</si>
  <si>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</si>
  <si>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</si>
  <si>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</si>
  <si>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</si>
  <si>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</si>
  <si>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</si>
  <si>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</si>
  <si>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</si>
  <si>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</si>
  <si>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</si>
  <si>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</si>
  <si>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</si>
  <si>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</si>
  <si>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</si>
  <si>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</si>
  <si>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</si>
  <si>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</si>
  <si>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</si>
  <si>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</si>
  <si>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</si>
  <si>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</si>
  <si>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</si>
  <si>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</si>
  <si>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</si>
  <si>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</si>
  <si>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</si>
  <si>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</si>
  <si>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</si>
  <si>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</si>
  <si>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</si>
  <si>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</si>
  <si>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</si>
  <si>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</si>
  <si>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</si>
  <si>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</si>
  <si>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</si>
  <si>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</si>
  <si>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</si>
  <si>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</si>
  <si>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</si>
  <si>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</si>
  <si>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</si>
  <si>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</si>
  <si>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</si>
  <si>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</si>
  <si>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</si>
  <si>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</si>
  <si>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</si>
  <si>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</si>
  <si>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</si>
  <si>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</si>
  <si>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</si>
  <si>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</si>
  <si>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</si>
  <si>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</si>
  <si>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</si>
  <si>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</si>
  <si>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</si>
  <si>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</si>
  <si>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</si>
  <si>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</si>
  <si>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</si>
  <si>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</si>
  <si>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</si>
  <si>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</si>
  <si>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</si>
  <si>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</si>
  <si>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</si>
  <si>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</si>
  <si>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</si>
  <si>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</si>
  <si>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</si>
  <si>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</si>
  <si>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</si>
  <si>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</si>
  <si>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</si>
  <si>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</si>
  <si>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</si>
  <si>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</si>
  <si>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</si>
  <si>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</si>
  <si>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</si>
  <si>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</si>
  <si>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</si>
  <si>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</si>
  <si>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</si>
  <si>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</si>
  <si>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</si>
  <si>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</si>
  <si>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</si>
  <si>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</si>
  <si>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</si>
  <si>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</si>
  <si>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</si>
  <si>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</si>
  <si>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</si>
  <si>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</si>
  <si>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</si>
  <si>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</si>
  <si>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</si>
  <si>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</si>
  <si>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</si>
  <si>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</si>
  <si>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</si>
  <si>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</si>
  <si>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</si>
  <si>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</si>
  <si>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</si>
  <si>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</si>
  <si>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</si>
  <si>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</si>
  <si>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</si>
  <si>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</si>
  <si>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</si>
  <si>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</si>
  <si>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</si>
  <si>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</si>
  <si>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</si>
  <si>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</si>
  <si>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</si>
  <si>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</si>
  <si>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</si>
  <si>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</si>
  <si>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</si>
  <si>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</si>
  <si>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</si>
  <si>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</si>
  <si>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</si>
  <si>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</si>
  <si>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</si>
  <si>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</si>
  <si>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</si>
  <si>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</si>
  <si>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</si>
  <si>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</si>
  <si>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</si>
  <si>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</si>
  <si>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</si>
  <si>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</si>
  <si>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</si>
  <si>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</si>
  <si>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</si>
  <si>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</si>
  <si>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</si>
  <si>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</si>
  <si>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</si>
  <si>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</si>
  <si>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</si>
  <si>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</si>
  <si>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</si>
  <si>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</si>
  <si>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</si>
  <si>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</si>
  <si>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</si>
  <si>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</si>
  <si>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</si>
  <si>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</si>
  <si>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</si>
  <si>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</si>
  <si>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</si>
  <si>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</si>
  <si>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</si>
  <si>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</si>
  <si>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</si>
  <si>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</si>
  <si>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</si>
  <si>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</si>
  <si>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</si>
  <si>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</si>
  <si>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</si>
  <si>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</si>
  <si>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</si>
  <si>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</si>
  <si>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</si>
  <si>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</si>
  <si>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</si>
  <si>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</si>
  <si>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</si>
  <si>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</si>
  <si>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</si>
  <si>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</si>
  <si>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</si>
  <si>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</si>
  <si>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</si>
  <si>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</si>
  <si>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</si>
  <si>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</si>
  <si>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</si>
  <si>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</si>
  <si>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</si>
  <si>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</si>
  <si>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</si>
  <si>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</si>
  <si>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</si>
  <si>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</si>
  <si>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</si>
  <si>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</si>
  <si>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</si>
  <si>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</si>
  <si>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</si>
  <si>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</si>
  <si>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</si>
  <si>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</si>
  <si>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</si>
  <si>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</si>
  <si>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</si>
  <si>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</si>
  <si>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</si>
  <si>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</si>
  <si>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</si>
  <si>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</si>
  <si>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</si>
  <si>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</si>
  <si>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</si>
  <si>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</si>
  <si>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</si>
  <si>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</si>
  <si>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</si>
  <si>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</si>
  <si>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</si>
  <si>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</si>
  <si>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</si>
  <si>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</si>
  <si>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</si>
  <si>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</si>
  <si>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</si>
  <si>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</si>
  <si>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</si>
  <si>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</si>
  <si>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</si>
  <si>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</si>
  <si>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</si>
  <si>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</si>
  <si>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</si>
  <si>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</si>
  <si>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</si>
  <si>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</si>
  <si>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</si>
  <si>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</si>
  <si>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</si>
  <si>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</si>
  <si>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</si>
  <si>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</si>
  <si>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</si>
  <si>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</si>
  <si>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</si>
  <si>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</si>
  <si>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</si>
  <si>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</si>
  <si>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</si>
  <si>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</si>
  <si>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</si>
  <si>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</si>
  <si>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</si>
  <si>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</si>
  <si>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</si>
  <si>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</si>
  <si>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</si>
  <si>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</si>
  <si>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</si>
  <si>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</si>
  <si>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</si>
  <si>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</si>
  <si>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</si>
  <si>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</si>
  <si>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</si>
  <si>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</si>
  <si>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</si>
  <si>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</si>
  <si>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</si>
  <si>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</si>
  <si>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</si>
  <si>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</si>
  <si>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</si>
  <si>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</si>
  <si>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</si>
  <si>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</si>
  <si>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</si>
  <si>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</si>
  <si>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</si>
  <si>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</si>
  <si>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</si>
  <si>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</si>
  <si>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</si>
  <si>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</si>
  <si>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</si>
  <si>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</si>
  <si>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</si>
  <si>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</si>
  <si>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</si>
  <si>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</si>
  <si>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</si>
  <si>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</si>
  <si>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</si>
  <si>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</si>
  <si>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</si>
  <si>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</si>
  <si>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</si>
  <si>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</si>
  <si>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</si>
  <si>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</si>
  <si>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</si>
  <si>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</si>
  <si>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</si>
  <si>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</si>
  <si>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</si>
  <si>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</si>
  <si>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</si>
  <si>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</si>
  <si>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</si>
  <si>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</si>
  <si>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</si>
  <si>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</si>
  <si>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</si>
  <si>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</si>
  <si>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</si>
  <si>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</si>
  <si>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</si>
  <si>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</si>
  <si>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</si>
  <si>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</si>
  <si>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</si>
  <si>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</si>
  <si>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</si>
  <si>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</si>
  <si>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</si>
  <si>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</si>
  <si>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</si>
  <si>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</si>
  <si>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</si>
  <si>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</si>
  <si>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</si>
  <si>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</si>
  <si>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</si>
  <si>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</si>
  <si>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</si>
  <si>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</si>
  <si>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</si>
  <si>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</si>
  <si>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</si>
  <si>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</si>
  <si>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</si>
  <si>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</si>
  <si>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</si>
  <si>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</si>
  <si>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</si>
  <si>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</si>
  <si>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</si>
  <si>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</si>
  <si>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</si>
  <si>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</si>
  <si>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</si>
  <si>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</si>
  <si>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</si>
  <si>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</si>
  <si>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</si>
  <si>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</si>
  <si>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</si>
  <si>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</si>
  <si>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</si>
  <si>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</si>
  <si>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</si>
  <si>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</si>
  <si>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</si>
  <si>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</si>
  <si>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</si>
  <si>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</si>
  <si>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</si>
  <si>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</si>
  <si>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</si>
  <si>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</si>
  <si>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</si>
  <si>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</si>
  <si>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</si>
  <si>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</si>
  <si>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</si>
  <si>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</si>
  <si>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</si>
  <si>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</si>
  <si>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</si>
  <si>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</si>
  <si>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</si>
  <si>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</si>
  <si>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</si>
  <si>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</si>
  <si>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</si>
  <si>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</si>
  <si>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</si>
  <si>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</si>
  <si>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</si>
  <si>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</si>
  <si>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</si>
  <si>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</si>
  <si>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</si>
  <si>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</si>
  <si>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</si>
  <si>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</si>
  <si>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</si>
  <si>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</si>
  <si>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</si>
  <si>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</si>
  <si>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</si>
  <si>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</si>
  <si>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</si>
  <si>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</si>
  <si>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</si>
  <si>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</si>
  <si>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</si>
  <si>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</si>
  <si>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</si>
  <si>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</si>
  <si>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</si>
  <si>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</si>
  <si>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</si>
  <si>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</si>
  <si>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</si>
  <si>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</si>
  <si>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</si>
  <si>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</si>
  <si>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</si>
  <si>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</si>
  <si>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</si>
  <si>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</si>
  <si>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</si>
  <si>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</si>
  <si>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</si>
  <si>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</si>
  <si>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</si>
  <si>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</si>
  <si>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</si>
  <si>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</si>
  <si>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</si>
  <si>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</si>
  <si>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</si>
  <si>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</si>
  <si>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</si>
  <si>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</si>
  <si>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</si>
  <si>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</si>
  <si>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</si>
  <si>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</si>
  <si>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</si>
  <si>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</si>
  <si>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</si>
  <si>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</si>
  <si>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</si>
  <si>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</si>
  <si>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</si>
  <si>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</si>
  <si>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</si>
  <si>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</si>
  <si>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</si>
  <si>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</si>
  <si>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</si>
  <si>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</si>
  <si>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</si>
  <si>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</si>
  <si>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</si>
  <si>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</si>
  <si>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</si>
  <si>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</si>
  <si>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</si>
  <si>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</si>
  <si>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</si>
  <si>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</si>
  <si>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</si>
  <si>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</si>
  <si>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</si>
  <si>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</si>
  <si>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</si>
  <si>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</si>
  <si>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</si>
  <si>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</si>
  <si>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</si>
  <si>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</si>
  <si>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</si>
  <si>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</si>
  <si>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</si>
  <si>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</si>
  <si>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</si>
  <si>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</si>
  <si>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</si>
  <si>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</si>
  <si>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</si>
  <si>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</si>
  <si>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</si>
  <si>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</si>
  <si>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</si>
  <si>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</si>
  <si>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</si>
  <si>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</si>
  <si>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</si>
  <si>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</si>
  <si>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</si>
  <si>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</si>
  <si>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</si>
  <si>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</si>
  <si>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</si>
  <si>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</si>
  <si>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</si>
  <si>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</si>
  <si>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</si>
  <si>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</si>
  <si>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</si>
  <si>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</si>
  <si>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</si>
  <si>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</si>
  <si>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</si>
  <si>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</si>
  <si>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</si>
  <si>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</si>
  <si>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</si>
  <si>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</si>
  <si>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</si>
  <si>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</si>
  <si>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</si>
  <si>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</si>
  <si>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</si>
  <si>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</si>
  <si>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</si>
  <si>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</si>
  <si>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</si>
  <si>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</si>
  <si>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</si>
  <si>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</si>
  <si>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</si>
  <si>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</si>
  <si>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</si>
  <si>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</si>
  <si>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</si>
  <si>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</si>
  <si>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</si>
  <si>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</si>
  <si>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</si>
  <si>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</si>
  <si>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</si>
  <si>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</si>
  <si>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</si>
  <si>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</si>
  <si>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</si>
  <si>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</si>
  <si>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</si>
  <si>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</si>
  <si>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</si>
  <si>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</si>
  <si>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</si>
  <si>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</si>
  <si>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</si>
  <si>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</si>
  <si>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</si>
  <si>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</si>
  <si>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</si>
  <si>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</si>
  <si>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</si>
  <si>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</si>
  <si>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</si>
  <si>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</si>
  <si>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</si>
  <si>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</si>
  <si>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</si>
  <si>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</si>
  <si>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</si>
  <si>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</si>
  <si>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</si>
  <si>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</si>
  <si>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</si>
  <si>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</si>
  <si>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</si>
  <si>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</si>
  <si>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</si>
  <si>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</si>
  <si>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</si>
  <si>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</si>
  <si>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</si>
  <si>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</si>
  <si>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</si>
  <si>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</si>
  <si>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</si>
  <si>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</si>
  <si>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</si>
  <si>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</si>
  <si>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</si>
  <si>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</si>
  <si>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</si>
  <si>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</si>
  <si>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</si>
  <si>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</si>
  <si>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</si>
  <si>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</si>
  <si>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</si>
  <si>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</si>
  <si>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</si>
  <si>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</si>
  <si>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</si>
  <si>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</si>
  <si>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</si>
  <si>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</si>
  <si>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</si>
  <si>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</si>
  <si>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</si>
  <si>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</si>
  <si>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</si>
  <si>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</si>
  <si>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</si>
  <si>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</si>
  <si>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</si>
  <si>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</si>
  <si>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</si>
  <si>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</si>
  <si>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</si>
  <si>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</si>
  <si>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</si>
  <si>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</si>
  <si>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</si>
  <si>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</si>
  <si>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</si>
  <si>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</si>
  <si>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</si>
  <si>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</si>
  <si>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</si>
  <si>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</si>
  <si>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</si>
  <si>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</si>
  <si>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</si>
  <si>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</si>
  <si>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</si>
  <si>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</si>
  <si>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</si>
  <si>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</si>
  <si>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</si>
  <si>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</si>
  <si>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</si>
  <si>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</si>
  <si>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</si>
  <si>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</si>
  <si>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</si>
  <si>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</si>
  <si>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</si>
  <si>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</si>
  <si>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</si>
  <si>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</si>
  <si>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</si>
  <si>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</si>
  <si>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</si>
  <si>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</si>
  <si>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</si>
  <si>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</si>
  <si>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</si>
  <si>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</si>
  <si>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</si>
  <si>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</si>
  <si>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</si>
  <si>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</si>
  <si>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</si>
  <si>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</si>
  <si>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</si>
  <si>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</si>
  <si>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</si>
  <si>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</si>
  <si>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</si>
  <si>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</si>
  <si>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</si>
  <si>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</si>
  <si>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</si>
  <si>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</si>
  <si>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</si>
  <si>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</si>
  <si>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</si>
  <si>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</si>
  <si>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</si>
  <si>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</si>
  <si>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</si>
  <si>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</si>
  <si>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</si>
  <si>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</si>
  <si>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</si>
  <si>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</si>
  <si>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</si>
  <si>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</si>
  <si>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</si>
  <si>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</si>
  <si>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</si>
  <si>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</si>
  <si>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</si>
  <si>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</si>
  <si>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</si>
  <si>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</si>
  <si>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</si>
  <si>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</si>
  <si>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</si>
  <si>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</si>
  <si>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</si>
  <si>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</si>
  <si>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</si>
  <si>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</si>
  <si>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</si>
  <si>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</si>
  <si>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</si>
  <si>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</si>
  <si>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</si>
  <si>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</si>
  <si>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</si>
  <si>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</si>
  <si>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</si>
  <si>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</si>
  <si>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</si>
  <si>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</si>
  <si>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</si>
  <si>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</si>
  <si>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</si>
  <si>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</si>
  <si>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</si>
  <si>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</si>
  <si>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</si>
  <si>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</si>
  <si>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</si>
  <si>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</si>
  <si>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</si>
  <si>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</si>
  <si>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</si>
  <si>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</si>
  <si>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</si>
  <si>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</si>
  <si>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</si>
  <si>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</si>
  <si>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</si>
  <si>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</si>
  <si>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</si>
  <si>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</si>
  <si>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</si>
  <si>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</si>
  <si>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</si>
  <si>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</si>
  <si>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</si>
  <si>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</si>
  <si>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</si>
  <si>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</si>
  <si>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</si>
  <si>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</si>
  <si>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</si>
  <si>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</si>
  <si>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</si>
  <si>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</si>
  <si>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</si>
  <si>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</si>
  <si>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</si>
  <si>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</si>
  <si>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</si>
  <si>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</si>
  <si>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</si>
  <si>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</si>
  <si>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</si>
  <si>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</si>
  <si>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</si>
  <si>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</si>
  <si>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</si>
  <si>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</si>
  <si>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</si>
  <si>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</si>
  <si>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</si>
  <si>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</si>
  <si>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</si>
  <si>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</si>
  <si>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</si>
  <si>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</si>
  <si>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</si>
  <si>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</si>
  <si>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</si>
  <si>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</si>
  <si>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</si>
  <si>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</si>
  <si>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</si>
  <si>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</si>
  <si>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</si>
  <si>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</si>
  <si>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</si>
  <si>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</si>
  <si>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</si>
  <si>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</si>
  <si>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</si>
  <si>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</si>
  <si>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</si>
  <si>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</si>
  <si>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</si>
  <si>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</si>
  <si>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</si>
  <si>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</si>
  <si>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</si>
  <si>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</si>
  <si>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</si>
  <si>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</si>
  <si>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</si>
  <si>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</si>
  <si>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</si>
  <si>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</si>
  <si>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</si>
  <si>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</si>
  <si>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</si>
  <si>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</si>
  <si>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</si>
  <si>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</si>
  <si>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</si>
  <si>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</si>
  <si>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</si>
  <si>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</si>
  <si>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</si>
  <si>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</si>
  <si>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</si>
  <si>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</si>
  <si>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</si>
  <si>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</si>
  <si>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</si>
  <si>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</si>
  <si>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</si>
  <si>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</si>
  <si>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</si>
  <si>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</si>
  <si>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</si>
  <si>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</si>
  <si>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</si>
  <si>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</si>
  <si>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</si>
  <si>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</si>
  <si>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</si>
  <si>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</si>
  <si>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</si>
  <si>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</si>
  <si>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</si>
  <si>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</si>
  <si>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</si>
  <si>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</si>
  <si>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</si>
  <si>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</si>
  <si>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</si>
  <si>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</si>
  <si>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</si>
  <si>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</si>
  <si>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</si>
  <si>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</si>
  <si>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</si>
  <si>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</si>
  <si>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</si>
  <si>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</si>
  <si>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</si>
  <si>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</si>
  <si>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</si>
  <si>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</si>
  <si>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</si>
  <si>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</si>
  <si>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</si>
  <si>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</si>
  <si>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</si>
  <si>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</si>
  <si>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</si>
  <si>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</si>
  <si>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</si>
  <si>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</si>
  <si>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</si>
  <si>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</si>
  <si>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</si>
  <si>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</si>
  <si>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</si>
  <si>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</si>
  <si>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</si>
  <si>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</si>
  <si>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</si>
  <si>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</si>
  <si>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</si>
  <si>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</si>
  <si>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</si>
  <si>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</si>
  <si>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</si>
  <si>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</si>
  <si>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</si>
  <si>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</si>
  <si>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</si>
  <si>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</si>
  <si>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</si>
  <si>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</si>
  <si>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</si>
  <si>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</si>
  <si>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</si>
  <si>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</si>
  <si>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</si>
  <si>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</si>
  <si>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</si>
  <si>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</si>
  <si>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</si>
  <si>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</si>
  <si>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</si>
  <si>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</si>
  <si>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</si>
  <si>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</si>
  <si>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</si>
  <si>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</si>
  <si>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</si>
  <si>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</si>
  <si>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</si>
  <si>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</si>
  <si>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</si>
  <si>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</si>
  <si>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</si>
  <si>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</si>
  <si>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</si>
  <si>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</si>
  <si>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</si>
  <si>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</si>
  <si>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</si>
  <si>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</si>
  <si>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</si>
  <si>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</si>
  <si>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</si>
  <si>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</si>
  <si>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</si>
  <si>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</si>
  <si>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</si>
  <si>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</si>
  <si>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</si>
  <si>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</si>
  <si>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</si>
  <si>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</si>
  <si>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</si>
  <si>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</si>
  <si>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</si>
  <si>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</si>
  <si>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</si>
  <si>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</si>
  <si>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</si>
  <si>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</si>
  <si>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</si>
  <si>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</si>
  <si>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</si>
  <si>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</si>
  <si>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</si>
  <si>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</si>
  <si>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</si>
  <si>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</si>
  <si>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</si>
  <si>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</si>
  <si>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</si>
  <si>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</si>
  <si>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</si>
  <si>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</si>
  <si>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</si>
  <si>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</si>
  <si>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</si>
  <si>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</si>
  <si>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</si>
  <si>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</si>
  <si>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</si>
  <si>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</si>
  <si>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</si>
  <si>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</si>
  <si>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</si>
  <si>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</si>
  <si>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</si>
  <si>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</si>
  <si>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</si>
  <si>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</si>
  <si>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</si>
  <si>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</si>
  <si>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</si>
  <si>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</si>
  <si>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</si>
  <si>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</si>
  <si>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</si>
  <si>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</si>
  <si>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</si>
  <si>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</si>
  <si>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</si>
  <si>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</si>
  <si>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</si>
  <si>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</si>
  <si>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</si>
  <si>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</si>
  <si>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</si>
  <si>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</si>
  <si>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</si>
  <si>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</si>
  <si>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</si>
  <si>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</si>
  <si>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</si>
  <si>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</si>
  <si>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</si>
  <si>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</si>
  <si>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</si>
  <si>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</si>
  <si>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</si>
  <si>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</si>
  <si>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</si>
  <si>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</si>
  <si>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</si>
  <si>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</si>
  <si>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</si>
  <si>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</si>
  <si>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</si>
  <si>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</si>
  <si>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</si>
  <si>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</si>
  <si>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</si>
  <si>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</si>
  <si>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</si>
  <si>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</si>
  <si>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</si>
  <si>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</si>
  <si>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</si>
  <si>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</si>
  <si>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</si>
  <si>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</si>
  <si>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</si>
  <si>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</si>
  <si>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</si>
  <si>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</si>
  <si>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</si>
  <si>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</si>
  <si>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</si>
  <si>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</si>
  <si>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</si>
  <si>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</si>
  <si>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</si>
  <si>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</si>
  <si>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</si>
  <si>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</si>
  <si>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</si>
  <si>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</si>
  <si>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</si>
  <si>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</si>
  <si>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</si>
  <si>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</si>
  <si>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</si>
  <si>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</si>
  <si>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</si>
  <si>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</si>
  <si>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</si>
  <si>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</si>
  <si>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</si>
  <si>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</si>
  <si>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</si>
  <si>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</si>
  <si>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</si>
  <si>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</si>
  <si>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</si>
  <si>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</si>
  <si>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</si>
  <si>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</si>
  <si>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</si>
  <si>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</si>
  <si>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</si>
  <si>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</si>
  <si>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</si>
  <si>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</si>
  <si>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</si>
  <si>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</si>
  <si>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</si>
  <si>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</si>
  <si>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</si>
  <si>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</si>
  <si>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</si>
  <si>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</si>
  <si>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</si>
  <si>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</si>
  <si>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</si>
  <si>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</si>
  <si>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</si>
  <si>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</si>
  <si>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</si>
  <si>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</si>
  <si>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</si>
  <si>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</si>
  <si>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</si>
  <si>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</si>
  <si>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</si>
  <si>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</si>
  <si>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</si>
  <si>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</si>
  <si>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</si>
  <si>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</si>
  <si>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</si>
  <si>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</si>
  <si>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</si>
  <si>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</si>
  <si>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</si>
  <si>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</si>
  <si>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</si>
  <si>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</si>
  <si>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</si>
  <si>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</si>
  <si>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</si>
  <si>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</si>
  <si>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</si>
  <si>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</si>
  <si>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</si>
  <si>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</si>
  <si>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</si>
  <si>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</si>
  <si>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</si>
  <si>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</si>
  <si>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</si>
  <si>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</si>
  <si>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</si>
  <si>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</si>
  <si>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</si>
  <si>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</si>
  <si>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</si>
  <si>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</si>
  <si>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</si>
  <si>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</si>
  <si>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</si>
  <si>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</si>
  <si>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</si>
  <si>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</si>
  <si>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</si>
  <si>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</si>
  <si>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</si>
  <si>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</si>
  <si>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</si>
  <si>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</si>
  <si>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</si>
  <si>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</si>
  <si>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</si>
  <si>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</si>
  <si>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</si>
  <si>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</si>
  <si>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</si>
  <si>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</si>
  <si>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</si>
  <si>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</si>
  <si>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</si>
  <si>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</si>
  <si>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</si>
  <si>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</si>
  <si>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</si>
  <si>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</si>
  <si>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</si>
  <si>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</si>
  <si>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</si>
  <si>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</si>
  <si>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</si>
  <si>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</si>
  <si>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</si>
  <si>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</si>
  <si>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</si>
  <si>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</si>
  <si>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</si>
  <si>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</si>
  <si>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</si>
  <si>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</si>
  <si>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</si>
  <si>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</si>
  <si>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</si>
  <si>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</si>
  <si>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</si>
  <si>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</si>
  <si>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</si>
  <si>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</si>
  <si>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</si>
  <si>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</si>
  <si>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</si>
  <si>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</si>
  <si>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</si>
  <si>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</si>
  <si>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</si>
  <si>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</si>
  <si>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</si>
  <si>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</si>
  <si>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</si>
  <si>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</si>
  <si>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</si>
  <si>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</si>
  <si>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</si>
  <si>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</si>
  <si>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</si>
  <si>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</si>
  <si>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</si>
  <si>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</si>
  <si>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</si>
  <si>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</si>
  <si>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</si>
  <si>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</si>
  <si>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</si>
  <si>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</si>
  <si>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</si>
  <si>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</si>
  <si>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</si>
  <si>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</si>
  <si>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</si>
  <si>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</si>
  <si>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</si>
  <si>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</si>
  <si>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</si>
  <si>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</si>
  <si>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</si>
  <si>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</si>
  <si>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</si>
  <si>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</si>
  <si>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</si>
  <si>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</si>
  <si>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</si>
  <si>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</si>
  <si>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</si>
  <si>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</si>
  <si>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</si>
  <si>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</si>
  <si>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</si>
  <si>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</si>
  <si>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</si>
  <si>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</si>
  <si>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</si>
  <si>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</si>
  <si>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</si>
  <si>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</si>
  <si>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</si>
  <si>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</si>
  <si>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</si>
  <si>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</si>
  <si>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</si>
  <si>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</si>
  <si>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</si>
  <si>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</si>
  <si>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</si>
  <si>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</si>
  <si>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</si>
  <si>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</si>
  <si>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</si>
  <si>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</si>
  <si>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</si>
  <si>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</si>
  <si>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</si>
  <si>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</si>
  <si>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</si>
  <si>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</si>
  <si>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</si>
  <si>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</si>
  <si>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</si>
  <si>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</si>
  <si>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</si>
  <si>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</si>
  <si>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</si>
  <si>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</si>
  <si>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</si>
  <si>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</si>
  <si>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</si>
  <si>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</si>
  <si>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</si>
  <si>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</si>
  <si>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</si>
  <si>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</si>
  <si>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</si>
  <si>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</si>
  <si>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</si>
  <si>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</si>
  <si>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</si>
  <si>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</si>
  <si>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</si>
  <si>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</si>
  <si>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</si>
  <si>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</si>
  <si>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</si>
  <si>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</si>
  <si>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</si>
  <si>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</si>
  <si>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</si>
  <si>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</si>
  <si>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</si>
  <si>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</si>
  <si>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</si>
  <si>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</si>
  <si>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</si>
  <si>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</si>
  <si>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</si>
  <si>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</si>
  <si>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</si>
  <si>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</si>
  <si>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</si>
  <si>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</si>
  <si>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</si>
  <si>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</si>
  <si>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</si>
  <si>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</si>
  <si>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</si>
  <si>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</si>
  <si>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</si>
  <si>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</si>
  <si>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</si>
  <si>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</si>
  <si>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</si>
  <si>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</si>
  <si>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</si>
  <si>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</si>
  <si>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</si>
  <si>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</si>
  <si>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</si>
  <si>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</si>
  <si>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</si>
  <si>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</si>
  <si>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</si>
  <si>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</si>
  <si>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</si>
  <si>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</si>
  <si>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</si>
  <si>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</si>
  <si>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</si>
  <si>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</si>
  <si>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</si>
  <si>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</si>
  <si>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</si>
  <si>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</si>
  <si>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</si>
  <si>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</si>
  <si>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</si>
  <si>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</si>
  <si>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</si>
  <si>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</si>
  <si>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</si>
  <si>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</si>
  <si>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</si>
  <si>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</si>
  <si>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</si>
  <si>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</si>
  <si>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</si>
  <si>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</si>
  <si>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</si>
  <si>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</si>
  <si>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</si>
  <si>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</si>
  <si>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</si>
  <si>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</si>
  <si>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</si>
  <si>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</si>
  <si>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</si>
  <si>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</si>
  <si>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</si>
  <si>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</si>
  <si>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</si>
  <si>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</si>
  <si>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</si>
  <si>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</si>
  <si>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</si>
  <si>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</si>
  <si>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</si>
  <si>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</si>
  <si>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</si>
  <si>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</si>
  <si>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</si>
  <si>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</si>
  <si>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</si>
  <si>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</si>
  <si>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</si>
  <si>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</si>
  <si>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</si>
  <si>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</si>
  <si>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</si>
  <si>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</si>
  <si>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</si>
  <si>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</si>
  <si>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</si>
  <si>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</si>
  <si>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</si>
  <si>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</si>
  <si>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</si>
  <si>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</si>
  <si>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</si>
  <si>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</si>
  <si>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</si>
  <si>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</si>
  <si>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</si>
  <si>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</si>
  <si>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</si>
  <si>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</si>
  <si>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</si>
  <si>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</si>
  <si>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</si>
  <si>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</si>
  <si>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</si>
  <si>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</si>
  <si>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</si>
  <si>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</si>
  <si>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</si>
  <si>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</si>
  <si>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</si>
  <si>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</si>
  <si>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</si>
  <si>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</si>
  <si>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</si>
  <si>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</si>
  <si>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</si>
  <si>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</si>
  <si>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</si>
  <si>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</si>
  <si>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</si>
  <si>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</si>
  <si>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</si>
  <si>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</si>
  <si>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</si>
  <si>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</si>
  <si>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</si>
  <si>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</si>
  <si>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</si>
  <si>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</si>
  <si>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</si>
  <si>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</si>
  <si>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</si>
  <si>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</si>
  <si>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</si>
  <si>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</si>
  <si>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</si>
  <si>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</si>
  <si>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</si>
  <si>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</si>
  <si>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</si>
  <si>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</si>
  <si>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</si>
  <si>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</si>
  <si>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</si>
  <si>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</si>
  <si>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</si>
  <si>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</si>
  <si>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</si>
  <si>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</si>
  <si>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</si>
  <si>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</si>
  <si>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</si>
  <si>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</si>
  <si>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</si>
  <si>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</si>
  <si>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</si>
  <si>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</si>
  <si>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</si>
  <si>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</si>
  <si>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</si>
  <si>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</si>
  <si>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</si>
  <si>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</si>
  <si>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</si>
  <si>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</si>
  <si>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</si>
  <si>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</si>
  <si>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</si>
  <si>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</si>
  <si>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</si>
  <si>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</si>
  <si>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</si>
  <si>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</si>
  <si>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</si>
  <si>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</si>
  <si>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</si>
  <si>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</si>
  <si>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</si>
  <si>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</si>
  <si>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</si>
  <si>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</si>
  <si>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</si>
  <si>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</si>
  <si>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</si>
  <si>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</si>
  <si>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</si>
  <si>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</si>
  <si>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</si>
  <si>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</si>
  <si>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</si>
  <si>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</si>
  <si>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</si>
  <si>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</si>
  <si>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</si>
  <si>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</si>
  <si>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</si>
  <si>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</si>
  <si>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</si>
  <si>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</si>
  <si>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</si>
  <si>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</si>
  <si>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</si>
  <si>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</si>
  <si>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</si>
  <si>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</si>
  <si>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</si>
  <si>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</si>
  <si>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</si>
  <si>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</si>
  <si>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</si>
  <si>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</si>
  <si>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</si>
  <si>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</si>
  <si>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</si>
  <si>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</si>
  <si>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</si>
  <si>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</si>
  <si>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</si>
  <si>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</si>
  <si>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</si>
  <si>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</si>
  <si>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</si>
  <si>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</si>
  <si>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</si>
  <si>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</si>
  <si>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</si>
  <si>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</si>
  <si>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</si>
  <si>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</si>
  <si>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</si>
  <si>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</si>
  <si>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</si>
  <si>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</si>
  <si>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</si>
  <si>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</si>
  <si>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</si>
  <si>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</si>
  <si>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</si>
  <si>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</si>
  <si>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</si>
  <si>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</si>
  <si>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</si>
  <si>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</si>
  <si>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</si>
  <si>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</si>
  <si>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</si>
  <si>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</si>
  <si>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</si>
  <si>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</si>
  <si>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</si>
  <si>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</si>
  <si>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</si>
  <si>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</si>
  <si>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</si>
  <si>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</si>
  <si>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</si>
  <si>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</si>
  <si>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</si>
  <si>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</si>
  <si>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</si>
  <si>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</si>
  <si>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</si>
  <si>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</si>
  <si>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</si>
  <si>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</si>
  <si>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</si>
  <si>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</si>
  <si>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</si>
  <si>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</si>
  <si>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</si>
  <si>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</si>
  <si>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</si>
  <si>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</si>
  <si>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</si>
  <si>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</si>
  <si>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</si>
  <si>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</si>
  <si>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</si>
  <si>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</si>
  <si>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</si>
  <si>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</si>
  <si>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</si>
  <si>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</si>
  <si>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</si>
  <si>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</si>
  <si>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</si>
  <si>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</si>
  <si>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</si>
  <si>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</si>
  <si>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</si>
  <si>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</si>
  <si>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</si>
  <si>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</si>
  <si>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</si>
  <si>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</si>
  <si>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</si>
  <si>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</si>
  <si>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</si>
  <si>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</si>
  <si>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</si>
  <si>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</si>
  <si>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</si>
  <si>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</si>
  <si>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</si>
  <si>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</si>
  <si>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</si>
  <si>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</si>
  <si>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</si>
  <si>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</si>
  <si>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</si>
  <si>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</si>
  <si>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</si>
  <si>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</si>
  <si>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</si>
  <si>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</si>
  <si>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</si>
  <si>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</si>
  <si>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</si>
  <si>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</si>
  <si>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</si>
  <si>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</si>
  <si>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</si>
  <si>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</si>
  <si>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</si>
  <si>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</si>
  <si>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</si>
  <si>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</si>
  <si>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</si>
  <si>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</si>
  <si>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</si>
  <si>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</si>
  <si>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</si>
  <si>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</si>
  <si>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</si>
  <si>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</si>
  <si>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</si>
  <si>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</si>
  <si>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</si>
  <si>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</si>
  <si>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</si>
  <si>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</si>
  <si>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</si>
  <si>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</si>
  <si>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</si>
  <si>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</si>
  <si>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</si>
  <si>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</si>
  <si>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</si>
  <si>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</si>
  <si>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</si>
  <si>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</si>
  <si>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</si>
  <si>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</si>
  <si>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</si>
  <si>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</si>
  <si>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</si>
  <si>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</si>
  <si>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</si>
  <si>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</si>
  <si>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</si>
  <si>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</si>
  <si>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</si>
  <si>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</si>
  <si>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</si>
  <si>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</si>
  <si>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</si>
  <si>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</si>
  <si>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</si>
  <si>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</si>
  <si>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</si>
  <si>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</si>
  <si>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</si>
  <si>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</si>
  <si>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</si>
  <si>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</si>
  <si>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</si>
  <si>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</si>
  <si>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</si>
  <si>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</si>
  <si>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</si>
  <si>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</si>
  <si>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</si>
  <si>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</si>
  <si>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</si>
  <si>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</si>
  <si>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</si>
  <si>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</si>
  <si>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</si>
  <si>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</si>
  <si>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</si>
  <si>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</si>
  <si>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</si>
  <si>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</si>
  <si>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</si>
  <si>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</si>
  <si>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</si>
  <si>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</si>
  <si>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</si>
  <si>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</si>
  <si>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</si>
  <si>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</si>
  <si>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</si>
  <si>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</si>
  <si>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</si>
  <si>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</si>
  <si>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</si>
  <si>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</si>
  <si>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</si>
  <si>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</si>
  <si>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</si>
  <si>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</si>
  <si>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</si>
  <si>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</si>
  <si>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</si>
  <si>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</si>
  <si>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</si>
  <si>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</si>
  <si>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</si>
  <si>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</si>
  <si>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</si>
  <si>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</si>
  <si>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</si>
  <si>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</si>
  <si>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</si>
  <si>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</si>
  <si>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</si>
  <si>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</si>
  <si>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</si>
  <si>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</si>
  <si>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</si>
  <si>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</si>
  <si>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</si>
  <si>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</si>
  <si>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</si>
  <si>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</si>
  <si>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</si>
  <si>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</si>
  <si>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</si>
  <si>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</si>
  <si>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</si>
  <si>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</si>
  <si>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</si>
  <si>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</si>
  <si>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</si>
  <si>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</si>
  <si>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</si>
  <si>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</si>
  <si>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</si>
  <si>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</si>
  <si>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</si>
  <si>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</si>
  <si>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</si>
  <si>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</si>
  <si>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</si>
  <si>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</si>
  <si>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</si>
  <si>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</si>
  <si>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</si>
  <si>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</si>
  <si>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</si>
  <si>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</si>
  <si>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</si>
  <si>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</si>
  <si>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</si>
  <si>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</si>
  <si>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</si>
  <si>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</si>
  <si>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</si>
  <si>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</si>
  <si>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</si>
  <si>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</si>
  <si>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</si>
  <si>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</si>
  <si>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</si>
  <si>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</si>
  <si>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</si>
  <si>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</si>
  <si>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</si>
  <si>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</si>
  <si>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</si>
  <si>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</si>
  <si>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</si>
  <si>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</si>
  <si>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</si>
  <si>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</si>
  <si>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</si>
  <si>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</si>
  <si>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</si>
  <si>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</si>
  <si>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</si>
  <si>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</si>
  <si>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</si>
  <si>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</si>
  <si>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</si>
  <si>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</si>
  <si>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</si>
  <si>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</si>
  <si>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</si>
  <si>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</si>
  <si>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</si>
  <si>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</si>
  <si>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</si>
  <si>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</si>
  <si>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</si>
  <si>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</si>
  <si>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</si>
  <si>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</si>
  <si>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</si>
  <si>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</si>
  <si>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</si>
  <si>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</si>
  <si>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</si>
  <si>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</si>
  <si>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</si>
  <si>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</si>
  <si>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</si>
  <si>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</si>
  <si>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</si>
  <si>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</si>
  <si>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</si>
  <si>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</si>
  <si>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</si>
  <si>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</si>
  <si>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</si>
  <si>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</si>
  <si>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</si>
  <si>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</si>
  <si>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</si>
  <si>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</si>
  <si>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</si>
  <si>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</si>
  <si>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</si>
  <si>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</si>
  <si>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</si>
  <si>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</si>
  <si>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</si>
  <si>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</si>
  <si>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</si>
  <si>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</si>
  <si>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</si>
  <si>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</si>
  <si>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</si>
  <si>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</si>
  <si>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</si>
  <si>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</si>
  <si>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</si>
  <si>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</si>
  <si>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</si>
  <si>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</si>
  <si>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</si>
  <si>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</si>
  <si>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</si>
  <si>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</si>
  <si>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</si>
  <si>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</si>
  <si>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</si>
  <si>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</si>
  <si>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</si>
  <si>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</si>
  <si>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</si>
  <si>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</si>
  <si>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</si>
  <si>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</si>
  <si>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</si>
  <si>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</si>
  <si>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</si>
  <si>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</si>
  <si>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</si>
  <si>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</si>
  <si>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</si>
  <si>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</si>
  <si>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</si>
  <si>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</si>
  <si>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</si>
  <si>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</si>
  <si>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</si>
  <si>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</si>
  <si>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</si>
  <si>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</si>
  <si>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</si>
  <si>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</si>
  <si>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</si>
  <si>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</si>
  <si>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</si>
  <si>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</si>
  <si>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</si>
  <si>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</si>
  <si>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</si>
  <si>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</si>
  <si>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</si>
  <si>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</si>
  <si>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</si>
  <si>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</si>
  <si>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</si>
  <si>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</si>
  <si>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</si>
  <si>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</si>
  <si>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</si>
  <si>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</si>
  <si>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</si>
  <si>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</si>
  <si>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</si>
  <si>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</si>
  <si>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</si>
  <si>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</si>
  <si>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</si>
  <si>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</si>
  <si>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</si>
  <si>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</si>
  <si>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</si>
  <si>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</si>
  <si>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</si>
  <si>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</si>
  <si>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</si>
  <si>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</si>
  <si>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</si>
  <si>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</si>
  <si>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</si>
  <si>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</si>
  <si>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</si>
  <si>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</si>
  <si>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</si>
  <si>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</si>
  <si>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</si>
  <si>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</si>
  <si>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</si>
  <si>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</si>
  <si>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</si>
  <si>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</si>
  <si>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</si>
  <si>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</si>
  <si>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</si>
  <si>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</si>
  <si>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</si>
  <si>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</si>
  <si>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</si>
  <si>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</si>
  <si>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</si>
  <si>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</si>
  <si>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</si>
  <si>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</si>
  <si>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</si>
  <si>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</si>
  <si>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</si>
  <si>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</si>
  <si>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</si>
  <si>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</si>
  <si>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</si>
  <si>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</si>
  <si>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</si>
  <si>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</si>
  <si>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</si>
  <si>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</si>
  <si>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</si>
  <si>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</si>
  <si>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</si>
  <si>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</si>
  <si>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</si>
  <si>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</si>
  <si>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</si>
  <si>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</si>
  <si>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</si>
  <si>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</si>
  <si>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</si>
  <si>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</si>
  <si>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</si>
  <si>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</si>
  <si>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</si>
  <si>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</si>
  <si>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</si>
  <si>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</si>
  <si>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</si>
  <si>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</si>
  <si>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</si>
  <si>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</si>
  <si>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</si>
  <si>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</si>
  <si>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</si>
  <si>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</si>
  <si>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</si>
  <si>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</si>
  <si>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</si>
  <si>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</si>
  <si>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</si>
  <si>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</si>
  <si>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</si>
  <si>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</si>
  <si>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</si>
  <si>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</si>
  <si>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</si>
  <si>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</si>
  <si>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</si>
  <si>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</si>
  <si>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</si>
  <si>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</si>
  <si>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</si>
  <si>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</si>
  <si>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</si>
  <si>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</si>
  <si>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</si>
  <si>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</si>
  <si>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</si>
  <si>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</si>
  <si>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</si>
  <si>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</si>
  <si>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</si>
  <si>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</si>
  <si>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</si>
  <si>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</si>
  <si>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</si>
  <si>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</si>
  <si>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</si>
  <si>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</si>
  <si>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</si>
  <si>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</si>
  <si>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</si>
  <si>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</si>
  <si>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</si>
  <si>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</si>
  <si>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</si>
  <si>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</si>
  <si>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</si>
  <si>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</si>
  <si>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</si>
  <si>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</si>
  <si>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</si>
  <si>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</si>
  <si>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</si>
  <si>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</si>
  <si>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</si>
  <si>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</si>
  <si>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</si>
  <si>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</si>
  <si>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</si>
  <si>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</si>
  <si>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</si>
  <si>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</si>
  <si>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</si>
  <si>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</si>
  <si>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</si>
  <si>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</si>
  <si>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</si>
  <si>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</si>
  <si>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</si>
  <si>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</si>
  <si>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</si>
  <si>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</si>
  <si>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</si>
  <si>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</si>
  <si>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</si>
  <si>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</si>
  <si>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</si>
  <si>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</si>
  <si>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</si>
  <si>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</si>
  <si>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</si>
  <si>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</si>
  <si>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</si>
  <si>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</si>
  <si>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</si>
  <si>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</si>
  <si>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</si>
  <si>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</si>
  <si>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</si>
  <si>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</si>
  <si>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</si>
  <si>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</si>
  <si>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</si>
  <si>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</si>
  <si>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</si>
  <si>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</si>
  <si>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</si>
  <si>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</si>
  <si>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</si>
  <si>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</si>
  <si>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</si>
  <si>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</si>
  <si>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</si>
  <si>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</si>
  <si>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</si>
  <si>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</si>
  <si>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</si>
  <si>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</si>
  <si>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</si>
  <si>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</si>
  <si>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</si>
  <si>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</si>
  <si>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</si>
  <si>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</si>
  <si>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</si>
  <si>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</si>
  <si>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</si>
  <si>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</si>
  <si>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</si>
  <si>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</si>
  <si>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</si>
  <si>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</si>
  <si>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</si>
  <si>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</si>
  <si>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</si>
  <si>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</si>
  <si>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</si>
  <si>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</si>
  <si>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</si>
  <si>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</si>
  <si>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</si>
  <si>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</si>
  <si>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</si>
  <si>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</si>
  <si>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</si>
  <si>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</si>
  <si>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</si>
  <si>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</si>
  <si>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</si>
  <si>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</si>
  <si>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</si>
  <si>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</si>
  <si>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</si>
  <si>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</si>
  <si>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</si>
  <si>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</si>
  <si>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</si>
  <si>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</si>
  <si>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</si>
  <si>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</si>
  <si>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</si>
  <si>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</si>
  <si>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</si>
  <si>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</si>
  <si>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</si>
  <si>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</si>
  <si>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</si>
  <si>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</si>
  <si>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</si>
  <si>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</si>
  <si>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</si>
  <si>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</si>
  <si>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</si>
  <si>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</si>
  <si>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</si>
  <si>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</si>
  <si>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</si>
  <si>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</si>
  <si>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</si>
  <si>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</si>
  <si>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</si>
  <si>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</si>
  <si>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</si>
  <si>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</si>
  <si>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</si>
  <si>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</si>
  <si>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</si>
  <si>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</si>
  <si>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</si>
  <si>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</si>
  <si>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</si>
  <si>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</si>
  <si>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</si>
  <si>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</si>
  <si>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</si>
  <si>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</si>
  <si>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</si>
  <si>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</si>
  <si>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</si>
  <si>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</si>
  <si>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</si>
  <si>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</si>
  <si>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</si>
  <si>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</si>
  <si>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</si>
  <si>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</si>
  <si>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</si>
  <si>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</si>
  <si>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</si>
  <si>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</si>
  <si>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</si>
  <si>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</si>
  <si>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</si>
  <si>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</si>
  <si>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</si>
  <si>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</si>
  <si>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</si>
  <si>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</si>
  <si>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</si>
  <si>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</si>
  <si>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</si>
  <si>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</si>
  <si>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</si>
  <si>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</si>
  <si>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</si>
  <si>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</si>
  <si>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</si>
  <si>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</si>
  <si>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</si>
  <si>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</si>
  <si>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</si>
  <si>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</si>
  <si>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</si>
  <si>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</si>
  <si>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</si>
  <si>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</si>
  <si>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</si>
  <si>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</si>
  <si>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</si>
  <si>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</si>
  <si>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</si>
  <si>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</si>
  <si>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</si>
  <si>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</si>
  <si>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</si>
  <si>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</si>
  <si>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</si>
  <si>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</si>
  <si>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</si>
  <si>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</si>
  <si>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</si>
  <si>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</si>
  <si>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</si>
  <si>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</si>
  <si>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</si>
  <si>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</si>
  <si>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</si>
  <si>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</si>
  <si>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</si>
  <si>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</si>
  <si>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</si>
  <si>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</si>
  <si>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</si>
  <si>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</si>
  <si>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</si>
  <si>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</si>
  <si>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</si>
  <si>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</si>
  <si>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</si>
  <si>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</si>
  <si>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</si>
  <si>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</si>
  <si>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</si>
  <si>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</si>
  <si>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</si>
  <si>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</si>
  <si>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</si>
  <si>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</si>
  <si>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</si>
  <si>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</si>
  <si>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</si>
  <si>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</si>
  <si>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</si>
  <si>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</si>
  <si>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</si>
  <si>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</si>
  <si>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</si>
  <si>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</si>
  <si>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</si>
  <si>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</si>
  <si>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</si>
  <si>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</si>
  <si>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</si>
  <si>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</si>
  <si>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</si>
  <si>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</si>
  <si>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</si>
  <si>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</si>
  <si>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</si>
  <si>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</si>
  <si>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</si>
  <si>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</si>
  <si>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</si>
  <si>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</si>
  <si>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</si>
  <si>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</si>
  <si>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</si>
  <si>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</si>
  <si>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</si>
  <si>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</si>
  <si>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</si>
  <si>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</si>
  <si>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</si>
  <si>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</si>
  <si>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</si>
  <si>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</si>
  <si>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</si>
  <si>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</si>
  <si>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</si>
  <si>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</si>
  <si>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</si>
  <si>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</si>
  <si>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</si>
  <si>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</si>
  <si>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</si>
  <si>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</si>
  <si>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</si>
  <si>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</si>
  <si>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</si>
  <si>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</si>
  <si>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</si>
  <si>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</si>
  <si>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</si>
  <si>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</si>
  <si>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</si>
  <si>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</si>
  <si>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</si>
  <si>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</si>
  <si>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</si>
  <si>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</si>
  <si>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</si>
  <si>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</si>
  <si>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</si>
  <si>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</si>
  <si>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</si>
  <si>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</si>
  <si>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</si>
  <si>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</si>
  <si>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</si>
  <si>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</si>
  <si>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</si>
  <si>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</si>
  <si>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</si>
  <si>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</si>
  <si>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</si>
  <si>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</si>
  <si>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</si>
  <si>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</si>
  <si>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</si>
  <si>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</si>
  <si>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</si>
  <si>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</si>
  <si>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</si>
  <si>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</si>
  <si>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</si>
  <si>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</si>
  <si>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</si>
  <si>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</si>
  <si>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</si>
  <si>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</si>
  <si>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</si>
  <si>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</si>
  <si>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</si>
  <si>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</si>
  <si>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</si>
  <si>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</si>
  <si>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</si>
  <si>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</si>
  <si>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</si>
  <si>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</si>
  <si>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</si>
  <si>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</si>
  <si>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</si>
  <si>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</si>
  <si>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</si>
  <si>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</si>
  <si>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</si>
  <si>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</si>
  <si>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</si>
  <si>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</si>
  <si>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</si>
  <si>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</si>
  <si>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</si>
  <si>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</si>
  <si>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</si>
  <si>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</si>
  <si>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</si>
  <si>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</si>
  <si>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</si>
  <si>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</si>
  <si>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</si>
  <si>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</si>
  <si>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</si>
  <si>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</si>
  <si>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</si>
  <si>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</si>
  <si>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</si>
  <si>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</si>
  <si>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</si>
  <si>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</si>
  <si>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</si>
  <si>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</si>
  <si>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</si>
  <si>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</si>
  <si>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</si>
  <si>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</si>
  <si>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</si>
  <si>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</si>
  <si>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</si>
  <si>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</si>
  <si>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</si>
  <si>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</si>
  <si>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</si>
  <si>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</si>
  <si>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</si>
  <si>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</si>
  <si>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</si>
  <si>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</si>
  <si>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</si>
  <si>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</si>
  <si>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</si>
  <si>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</si>
  <si>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</si>
  <si>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</si>
  <si>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</si>
  <si>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</si>
  <si>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</si>
  <si>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</si>
  <si>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</si>
  <si>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</si>
  <si>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</si>
  <si>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</si>
  <si>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</si>
  <si>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</si>
  <si>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</si>
  <si>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</si>
  <si>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</si>
  <si>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</si>
  <si>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</si>
  <si>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</si>
  <si>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</si>
  <si>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</si>
  <si>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</si>
  <si>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</si>
  <si>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</si>
  <si>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</si>
  <si>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</si>
  <si>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</si>
  <si>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</si>
  <si>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</si>
  <si>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</si>
  <si>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</si>
  <si>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</si>
  <si>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</si>
  <si>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</si>
  <si>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</si>
  <si>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</si>
  <si>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</si>
  <si>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</si>
  <si>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</si>
  <si>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</si>
  <si>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</si>
  <si>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</si>
  <si>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</si>
  <si>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</si>
  <si>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</si>
  <si>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</si>
  <si>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</si>
  <si>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</si>
  <si>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</si>
  <si>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</si>
  <si>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</si>
  <si>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</si>
  <si>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</si>
  <si>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</si>
  <si>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</si>
  <si>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</si>
  <si>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</si>
  <si>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</si>
  <si>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</si>
  <si>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</si>
  <si>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</si>
  <si>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</si>
  <si>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</si>
  <si>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</si>
  <si>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</si>
  <si>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</si>
  <si>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</si>
  <si>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</si>
  <si>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</si>
  <si>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</si>
  <si>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</si>
  <si>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</si>
  <si>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</si>
  <si>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</si>
  <si>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</si>
  <si>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</si>
  <si>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</si>
  <si>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</si>
  <si>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</si>
  <si>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</si>
  <si>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</si>
  <si>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</si>
  <si>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</si>
  <si>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</si>
  <si>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</si>
  <si>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</si>
  <si>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</si>
  <si>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</si>
  <si>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</si>
  <si>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</si>
  <si>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</si>
  <si>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</si>
  <si>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</si>
  <si>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</si>
  <si>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</si>
  <si>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</si>
  <si>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</si>
  <si>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</si>
  <si>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</si>
  <si>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</si>
  <si>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</si>
  <si>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</si>
  <si>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</si>
  <si>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</si>
  <si>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</si>
  <si>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</si>
  <si>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</si>
  <si>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</si>
  <si>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</si>
  <si>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</si>
  <si>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</si>
  <si>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</si>
  <si>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</si>
  <si>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</si>
  <si>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</si>
  <si>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</si>
  <si>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</si>
  <si>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</si>
  <si>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</si>
  <si>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</si>
  <si>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</si>
  <si>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</si>
  <si>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</si>
  <si>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</si>
  <si>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</si>
  <si>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</si>
  <si>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</si>
  <si>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</si>
  <si>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</si>
  <si>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</si>
  <si>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</si>
  <si>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</si>
  <si>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</si>
  <si>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</si>
  <si>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</si>
  <si>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</si>
  <si>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</si>
  <si>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</si>
  <si>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</si>
  <si>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</si>
  <si>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</si>
  <si>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</si>
  <si>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</si>
  <si>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</si>
  <si>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</si>
  <si>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</si>
  <si>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</si>
  <si>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</si>
  <si>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</si>
  <si>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</si>
  <si>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</si>
  <si>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</si>
  <si>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</si>
  <si>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</si>
  <si>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</si>
  <si>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</si>
  <si>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</si>
  <si>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</si>
  <si>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</si>
  <si>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</si>
  <si>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</si>
  <si>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</si>
  <si>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</si>
  <si>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</si>
  <si>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</si>
  <si>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</si>
  <si>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</si>
  <si>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</si>
  <si>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</si>
  <si>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</si>
  <si>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</si>
  <si>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</si>
  <si>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</si>
  <si>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</si>
  <si>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</si>
  <si>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</si>
  <si>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</si>
  <si>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</si>
  <si>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</si>
  <si>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</si>
  <si>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</si>
  <si>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</si>
  <si>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</si>
  <si>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</si>
  <si>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</si>
  <si>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</si>
  <si>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</si>
  <si>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</si>
  <si>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</si>
  <si>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</si>
  <si>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</si>
  <si>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</si>
  <si>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</si>
  <si>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</si>
  <si>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</si>
  <si>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</si>
  <si>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</si>
  <si>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</si>
  <si>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</si>
  <si>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</si>
  <si>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</si>
  <si>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</si>
  <si>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</si>
  <si>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</si>
  <si>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</si>
  <si>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</si>
  <si>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</si>
  <si>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</si>
  <si>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</si>
  <si>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</si>
  <si>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</si>
  <si>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</si>
  <si>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</si>
  <si>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</si>
  <si>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</si>
  <si>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</si>
  <si>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</si>
  <si>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</si>
  <si>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</si>
  <si>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</si>
  <si>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</si>
  <si>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</si>
  <si>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</si>
  <si>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</si>
  <si>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</si>
  <si>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</si>
  <si>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</si>
  <si>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</si>
  <si>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</si>
  <si>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</si>
  <si>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</si>
  <si>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</si>
  <si>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</si>
  <si>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</si>
  <si>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</si>
  <si>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</si>
  <si>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</si>
  <si>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</si>
  <si>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</si>
  <si>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</si>
  <si>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</si>
  <si>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</si>
  <si>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</si>
  <si>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</si>
  <si>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</si>
  <si>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</si>
  <si>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</si>
  <si>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</si>
  <si>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</si>
  <si>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</si>
  <si>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</si>
  <si>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</si>
  <si>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</si>
  <si>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</si>
  <si>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</si>
  <si>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</si>
  <si>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</si>
  <si>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</si>
  <si>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</si>
  <si>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</si>
  <si>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</si>
  <si>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</si>
  <si>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</si>
  <si>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</si>
  <si>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</si>
  <si>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</si>
  <si>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</si>
  <si>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</si>
  <si>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</si>
  <si>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</si>
  <si>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</si>
  <si>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</si>
  <si>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</si>
  <si>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</si>
  <si>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</si>
  <si>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</si>
  <si>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</si>
  <si>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</si>
  <si>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</si>
  <si>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</si>
  <si>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</si>
  <si>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</si>
  <si>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</si>
  <si>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</si>
  <si>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</si>
  <si>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</si>
  <si>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</si>
  <si>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</si>
  <si>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</si>
  <si>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</si>
  <si>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</si>
  <si>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</si>
  <si>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</si>
  <si>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</si>
  <si>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</si>
  <si>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</si>
  <si>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</si>
  <si>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</si>
  <si>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</si>
  <si>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</si>
  <si>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</si>
  <si>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</si>
  <si>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</si>
  <si>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</si>
  <si>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</si>
  <si>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</si>
  <si>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</si>
  <si>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</si>
  <si>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</si>
  <si>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</si>
  <si>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</si>
  <si>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</si>
  <si>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</si>
  <si>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</si>
  <si>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</si>
  <si>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</si>
  <si>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</si>
  <si>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</si>
  <si>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</si>
  <si>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</si>
  <si>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</si>
  <si>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</si>
  <si>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</si>
  <si>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</si>
  <si>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</si>
  <si>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</si>
  <si>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</si>
  <si>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</si>
  <si>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</si>
  <si>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</si>
  <si>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</si>
  <si>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</si>
  <si>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</si>
  <si>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</si>
  <si>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</si>
  <si>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</si>
  <si>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</si>
  <si>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</si>
  <si>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</si>
  <si>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</si>
  <si>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</si>
  <si>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</si>
  <si>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</si>
  <si>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</si>
  <si>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</si>
  <si>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</si>
  <si>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</si>
  <si>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</si>
  <si>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</si>
  <si>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</si>
  <si>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</si>
  <si>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</si>
  <si>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</si>
  <si>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</si>
  <si>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</si>
  <si>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</si>
  <si>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</si>
  <si>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</si>
  <si>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</si>
  <si>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</si>
  <si>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</si>
  <si>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</si>
  <si>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</si>
  <si>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</si>
  <si>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</si>
  <si>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</si>
  <si>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</si>
  <si>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</si>
  <si>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</si>
  <si>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</si>
  <si>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</si>
  <si>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</si>
  <si>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</si>
  <si>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</si>
  <si>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</si>
  <si>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</si>
  <si>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</si>
  <si>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</si>
  <si>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</si>
  <si>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</si>
  <si>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</si>
  <si>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</si>
  <si>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</si>
  <si>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</si>
  <si>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</si>
  <si>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</si>
  <si>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</si>
  <si>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</si>
  <si>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</si>
  <si>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</si>
  <si>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</si>
  <si>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</si>
  <si>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</si>
  <si>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</si>
  <si>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</si>
  <si>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</si>
  <si>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</si>
  <si>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</si>
  <si>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</si>
  <si>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</si>
  <si>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</si>
  <si>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</si>
  <si>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</si>
  <si>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</si>
  <si>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</si>
  <si>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</si>
  <si>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</si>
  <si>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</si>
  <si>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</si>
  <si>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</si>
  <si>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</si>
  <si>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</si>
  <si>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</si>
  <si>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</si>
  <si>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</si>
  <si>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</si>
  <si>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</si>
  <si>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</si>
  <si>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</si>
  <si>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</si>
  <si>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</si>
  <si>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</si>
  <si>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</si>
  <si>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</si>
  <si>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</si>
  <si>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</si>
  <si>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</si>
  <si>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</si>
  <si>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</si>
  <si>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</si>
  <si>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</si>
  <si>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</si>
  <si>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</si>
  <si>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</si>
  <si>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</si>
  <si>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</si>
  <si>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</si>
  <si>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</si>
  <si>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</si>
  <si>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</si>
  <si>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</si>
  <si>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</si>
  <si>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</si>
  <si>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</si>
  <si>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</si>
  <si>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</si>
  <si>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</si>
  <si>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</si>
  <si>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</si>
  <si>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</si>
  <si>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</si>
  <si>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</si>
  <si>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</si>
  <si>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</si>
  <si>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</si>
  <si>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</si>
  <si>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</si>
  <si>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</si>
  <si>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</si>
  <si>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</si>
  <si>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</si>
  <si>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</si>
  <si>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</si>
  <si>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</si>
  <si>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</si>
  <si>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</si>
  <si>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</si>
  <si>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</si>
  <si>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</si>
  <si>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</si>
  <si>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</si>
  <si>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</si>
  <si>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</si>
  <si>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</si>
  <si>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</si>
  <si>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</si>
  <si>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</si>
  <si>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</si>
  <si>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</si>
  <si>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</si>
  <si>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</si>
  <si>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</si>
  <si>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</si>
  <si>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</si>
  <si>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</si>
  <si>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</si>
  <si>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</si>
  <si>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</si>
  <si>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</si>
  <si>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</si>
  <si>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</si>
  <si>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</si>
  <si>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</si>
  <si>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</si>
  <si>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</si>
  <si>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</si>
  <si>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</si>
  <si>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</si>
  <si>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</si>
  <si>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</si>
  <si>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</si>
  <si>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</si>
  <si>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</si>
  <si>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</si>
  <si>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</si>
  <si>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</si>
  <si>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</si>
  <si>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</si>
  <si>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</si>
  <si>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</si>
  <si>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</si>
  <si>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</si>
  <si>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</si>
  <si>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</si>
  <si>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</si>
  <si>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</si>
  <si>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</si>
  <si>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</si>
  <si>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</si>
  <si>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</si>
  <si>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</si>
  <si>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</si>
  <si>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</si>
  <si>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</si>
  <si>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</si>
  <si>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</si>
  <si>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</si>
  <si>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</si>
  <si>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</si>
  <si>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</si>
  <si>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</si>
  <si>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</si>
  <si>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</si>
  <si>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</si>
  <si>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</si>
  <si>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</si>
  <si>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</si>
  <si>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</si>
  <si>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</si>
  <si>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</si>
  <si>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</si>
  <si>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</si>
  <si>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</si>
  <si>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</si>
  <si>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</si>
  <si>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</si>
  <si>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</si>
  <si>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</si>
  <si>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</si>
  <si>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</si>
  <si>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</si>
  <si>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</si>
  <si>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</si>
  <si>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</si>
  <si>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</si>
  <si>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</si>
  <si>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</si>
  <si>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</si>
  <si>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</si>
  <si>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</si>
  <si>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</si>
  <si>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</si>
  <si>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</si>
  <si>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</si>
  <si>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</si>
  <si>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</si>
  <si>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</si>
  <si>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</si>
  <si>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</si>
  <si>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</si>
  <si>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</si>
  <si>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</si>
  <si>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</si>
  <si>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</si>
  <si>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</si>
  <si>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</si>
  <si>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</si>
  <si>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</si>
  <si>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</si>
  <si>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</si>
  <si>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</si>
  <si>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</si>
  <si>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</si>
  <si>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</si>
  <si>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</si>
  <si>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</si>
  <si>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</si>
  <si>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</si>
  <si>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</si>
  <si>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</si>
  <si>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</si>
  <si>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</si>
  <si>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</si>
  <si>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</si>
  <si>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</si>
  <si>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</si>
  <si>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</si>
  <si>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</si>
  <si>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</si>
  <si>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</si>
  <si>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</si>
  <si>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</si>
  <si>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</si>
  <si>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</si>
  <si>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</si>
  <si>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</si>
  <si>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</si>
  <si>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</si>
  <si>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</si>
  <si>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</si>
  <si>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</si>
  <si>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</si>
  <si>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</si>
  <si>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</si>
  <si>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</si>
  <si>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</si>
  <si>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</si>
  <si>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</si>
  <si>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</si>
  <si>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</si>
  <si>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</si>
  <si>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</si>
  <si>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</si>
  <si>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</si>
  <si>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</si>
  <si>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</si>
  <si>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</si>
  <si>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</si>
  <si>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</si>
  <si>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</si>
  <si>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</si>
  <si>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</si>
  <si>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</si>
  <si>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</si>
  <si>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</si>
  <si>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</si>
  <si>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</si>
  <si>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</si>
  <si>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</si>
  <si>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</si>
  <si>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</si>
  <si>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</si>
  <si>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</si>
  <si>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</si>
  <si>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</si>
  <si>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</si>
  <si>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</si>
  <si>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</si>
  <si>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</si>
  <si>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</si>
  <si>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</si>
  <si>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</si>
  <si>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</si>
  <si>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</si>
  <si>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</si>
  <si>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</si>
  <si>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</si>
  <si>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</si>
  <si>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</si>
  <si>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</si>
  <si>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</si>
  <si>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</si>
  <si>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</si>
  <si>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</si>
  <si>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</si>
  <si>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</si>
  <si>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</si>
  <si>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</si>
  <si>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</si>
  <si>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</si>
  <si>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</si>
  <si>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</si>
  <si>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</si>
  <si>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</si>
  <si>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</si>
  <si>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</si>
  <si>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</si>
  <si>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</si>
  <si>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</si>
  <si>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</si>
  <si>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</si>
  <si>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</si>
  <si>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</si>
  <si>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</si>
  <si>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</si>
  <si>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</si>
  <si>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</si>
  <si>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</si>
  <si>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</si>
  <si>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</si>
  <si>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</si>
  <si>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</si>
  <si>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</si>
  <si>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</si>
  <si>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</si>
  <si>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</si>
  <si>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</si>
  <si>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</si>
  <si>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</si>
  <si>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</si>
  <si>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</si>
  <si>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</si>
  <si>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</si>
  <si>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</si>
  <si>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</si>
  <si>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</si>
  <si>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</si>
  <si>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</si>
  <si>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</si>
  <si>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</si>
  <si>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</si>
  <si>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</si>
  <si>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</si>
  <si>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</si>
  <si>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</si>
  <si>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</si>
  <si>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</si>
  <si>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</si>
  <si>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</si>
  <si>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</si>
  <si>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</si>
  <si>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</si>
  <si>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</si>
  <si>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</si>
  <si>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</si>
  <si>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</si>
  <si>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</si>
  <si>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</si>
  <si>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</si>
  <si>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</si>
  <si>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</si>
  <si>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</si>
  <si>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</si>
  <si>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</si>
  <si>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</si>
  <si>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</si>
  <si>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</si>
  <si>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</si>
  <si>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</si>
  <si>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</si>
  <si>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</si>
  <si>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</si>
  <si>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</si>
  <si>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</si>
  <si>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</si>
  <si>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</si>
  <si>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</si>
  <si>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</si>
  <si>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</si>
  <si>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</si>
  <si>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</si>
  <si>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</si>
  <si>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</si>
  <si>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</si>
  <si>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</si>
  <si>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</si>
  <si>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</si>
  <si>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</si>
  <si>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</si>
  <si>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</si>
  <si>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</si>
  <si>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</si>
  <si>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</si>
  <si>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</si>
  <si>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</si>
  <si>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</si>
  <si>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</si>
  <si>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</si>
  <si>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</si>
  <si>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</si>
  <si>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</si>
  <si>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</si>
  <si>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</si>
  <si>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</si>
  <si>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</si>
  <si>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</si>
  <si>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</si>
  <si>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</si>
  <si>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</si>
  <si>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</si>
  <si>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</si>
  <si>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</si>
  <si>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</si>
  <si>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</si>
  <si>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</si>
  <si>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</si>
  <si>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</si>
  <si>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</si>
  <si>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</si>
  <si>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</si>
  <si>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</si>
  <si>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</si>
  <si>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</si>
  <si>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</si>
  <si>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</si>
  <si>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</si>
  <si>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</si>
  <si>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</si>
  <si>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</si>
  <si>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</si>
  <si>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</si>
  <si>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</si>
  <si>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</si>
  <si>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</si>
  <si>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</si>
  <si>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</si>
  <si>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</si>
  <si>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</si>
  <si>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</si>
  <si>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</si>
  <si>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</si>
  <si>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</si>
  <si>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</si>
  <si>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</si>
  <si>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</si>
  <si>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</si>
  <si>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</si>
  <si>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</si>
  <si>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</si>
  <si>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</si>
  <si>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</si>
  <si>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</si>
  <si>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</si>
  <si>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</si>
  <si>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</si>
  <si>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</si>
  <si>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</si>
  <si>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</si>
  <si>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</si>
  <si>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</si>
  <si>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</si>
  <si>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</si>
  <si>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</si>
  <si>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</si>
  <si>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</si>
  <si>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</si>
  <si>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</si>
  <si>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</si>
  <si>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</si>
  <si>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</si>
  <si>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</si>
  <si>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</si>
  <si>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</si>
  <si>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</si>
  <si>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</si>
  <si>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</si>
  <si>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</si>
  <si>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</si>
  <si>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</si>
  <si>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</si>
  <si>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</si>
  <si>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</si>
  <si>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</si>
  <si>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</si>
  <si>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</si>
  <si>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</si>
  <si>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</si>
  <si>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</si>
  <si>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</si>
  <si>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</si>
  <si>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</si>
  <si>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</si>
  <si>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</si>
  <si>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</si>
  <si>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</si>
  <si>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</si>
  <si>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</si>
  <si>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</si>
  <si>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</si>
  <si>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</si>
  <si>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</si>
  <si>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</si>
  <si>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</si>
  <si>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</si>
  <si>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</si>
  <si>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</si>
  <si>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</si>
  <si>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</si>
  <si>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</si>
  <si>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</si>
  <si>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</si>
  <si>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</si>
  <si>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</si>
  <si>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</si>
  <si>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</si>
  <si>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</si>
  <si>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</si>
  <si>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</si>
  <si>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</si>
  <si>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</si>
  <si>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</si>
  <si>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</si>
  <si>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</si>
  <si>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</si>
  <si>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</si>
  <si>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</si>
  <si>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</si>
  <si>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</si>
  <si>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</si>
  <si>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</si>
  <si>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</si>
  <si>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</si>
  <si>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</si>
  <si>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</si>
  <si>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</si>
  <si>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</si>
  <si>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</si>
  <si>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</si>
  <si>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</si>
  <si>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</si>
  <si>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</si>
  <si>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</si>
  <si>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</si>
  <si>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</si>
  <si>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</si>
  <si>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</si>
  <si>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</si>
  <si>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</si>
  <si>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</si>
  <si>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</si>
  <si>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</si>
  <si>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</si>
  <si>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</si>
  <si>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</si>
  <si>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</si>
  <si>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</si>
  <si>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</si>
  <si>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</si>
  <si>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</si>
  <si>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</si>
  <si>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</si>
  <si>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</si>
  <si>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</si>
  <si>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</si>
  <si>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</si>
  <si>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</si>
  <si>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</si>
  <si>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</si>
  <si>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</si>
  <si>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</si>
  <si>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</si>
  <si>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</si>
  <si>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</si>
  <si>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</si>
  <si>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</si>
  <si>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</si>
  <si>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</si>
  <si>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</si>
  <si>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</si>
  <si>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</si>
  <si>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</si>
  <si>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</si>
  <si>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</si>
  <si>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</si>
  <si>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</si>
  <si>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</si>
  <si>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</si>
  <si>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</si>
  <si>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</si>
  <si>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</si>
  <si>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</si>
  <si>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</si>
  <si>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</si>
  <si>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</si>
  <si>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</si>
  <si>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</si>
  <si>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</si>
  <si>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</si>
  <si>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</si>
  <si>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</si>
  <si>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</si>
  <si>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</si>
  <si>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</si>
  <si>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</si>
  <si>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</si>
  <si>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</si>
  <si>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</si>
  <si>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</si>
  <si>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</si>
  <si>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</si>
  <si>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</si>
  <si>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</si>
  <si>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</si>
  <si>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</si>
  <si>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</si>
  <si>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</si>
  <si>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</si>
  <si>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</si>
  <si>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</si>
  <si>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</si>
  <si>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</si>
  <si>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</si>
  <si>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</si>
  <si>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</si>
  <si>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</si>
  <si>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</si>
  <si>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</si>
  <si>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</si>
  <si>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</si>
  <si>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</si>
  <si>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</si>
  <si>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</si>
  <si>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</si>
  <si>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</si>
  <si>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</si>
  <si>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</si>
  <si>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</si>
  <si>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</si>
  <si>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</si>
  <si>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</si>
  <si>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</si>
  <si>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</si>
  <si>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</si>
  <si>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</si>
  <si>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</si>
  <si>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</si>
  <si>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</si>
  <si>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</si>
  <si>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</si>
  <si>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</si>
  <si>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</si>
  <si>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</si>
  <si>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</si>
  <si>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</si>
  <si>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</si>
  <si>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</si>
  <si>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</si>
  <si>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</si>
  <si>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</si>
  <si>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</si>
  <si>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</si>
  <si>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</si>
  <si>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</si>
  <si>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</si>
  <si>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</si>
  <si>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</si>
  <si>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</si>
  <si>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</si>
  <si>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</si>
  <si>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</si>
  <si>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</si>
  <si>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</si>
  <si>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</si>
  <si>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</si>
  <si>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</si>
  <si>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</si>
  <si>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</si>
  <si>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</si>
  <si>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</si>
  <si>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</si>
  <si>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</si>
  <si>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</si>
  <si>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</si>
  <si>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</si>
  <si>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</si>
  <si>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</si>
  <si>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</si>
  <si>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</si>
  <si>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</si>
  <si>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</si>
  <si>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</si>
  <si>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</si>
  <si>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</si>
  <si>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</si>
  <si>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</si>
  <si>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</si>
  <si>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</si>
  <si>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</si>
  <si>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</si>
  <si>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</si>
  <si>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</si>
  <si>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</si>
  <si>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</si>
  <si>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</si>
  <si>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</si>
  <si>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</si>
  <si>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</si>
  <si>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</si>
  <si>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</si>
  <si>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</si>
  <si>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</si>
  <si>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</si>
  <si>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</si>
  <si>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</si>
  <si>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</si>
  <si>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</si>
  <si>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</si>
  <si>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</si>
  <si>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</si>
  <si>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</si>
  <si>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</si>
  <si>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</si>
  <si>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</si>
  <si>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</si>
  <si>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</si>
  <si>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</si>
  <si>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</si>
  <si>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</si>
  <si>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</si>
  <si>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</si>
  <si>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</si>
  <si>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</si>
  <si>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</si>
  <si>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</si>
  <si>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</si>
  <si>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</si>
  <si>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</si>
  <si>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</si>
  <si>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</si>
  <si>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</si>
  <si>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</si>
  <si>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</si>
  <si>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</si>
  <si>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</si>
  <si>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</si>
  <si>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</si>
  <si>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</si>
  <si>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</si>
  <si>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</si>
  <si>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</si>
  <si>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</si>
  <si>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</si>
  <si>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</si>
  <si>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</si>
  <si>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</si>
  <si>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</si>
  <si>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</si>
  <si>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</si>
  <si>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</si>
  <si>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</si>
  <si>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</si>
  <si>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</si>
  <si>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</si>
  <si>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</si>
  <si>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</si>
  <si>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</si>
  <si>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</si>
  <si>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</si>
  <si>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</si>
  <si>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</si>
  <si>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</si>
  <si>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</si>
  <si>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</si>
  <si>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</si>
  <si>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</si>
  <si>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</si>
  <si>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</si>
  <si>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</si>
  <si>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</si>
  <si>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</si>
  <si>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</si>
  <si>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</si>
  <si>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</si>
  <si>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</si>
  <si>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</si>
  <si>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</si>
  <si>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</si>
  <si>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</si>
  <si>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</si>
  <si>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</si>
  <si>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</si>
  <si>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</si>
  <si>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</si>
  <si>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</si>
  <si>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</si>
  <si>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</si>
  <si>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</si>
  <si>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</si>
  <si>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</si>
  <si>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</si>
  <si>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</si>
  <si>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</si>
  <si>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</si>
  <si>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</si>
  <si>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</si>
  <si>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</si>
  <si>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</si>
  <si>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</si>
  <si>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</si>
  <si>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</si>
  <si>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</si>
  <si>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</si>
  <si>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</si>
  <si>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</si>
  <si>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</si>
  <si>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</si>
  <si>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</si>
  <si>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</si>
  <si>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</si>
  <si>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</si>
  <si>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</si>
  <si>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</si>
  <si>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</si>
  <si>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</si>
  <si>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</si>
  <si>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</si>
  <si>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</si>
  <si>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</si>
  <si>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</si>
  <si>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</si>
  <si>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</si>
  <si>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</si>
  <si>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</si>
  <si>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</si>
  <si>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</si>
  <si>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</si>
  <si>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</si>
  <si>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</si>
  <si>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</si>
  <si>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</si>
  <si>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</si>
  <si>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</si>
  <si>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</si>
  <si>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</si>
  <si>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</si>
  <si>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</si>
  <si>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</si>
  <si>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</si>
  <si>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</si>
  <si>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</si>
  <si>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</si>
  <si>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</si>
  <si>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</si>
  <si>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</si>
  <si>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</si>
  <si>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</si>
  <si>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</si>
  <si>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</si>
  <si>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</si>
  <si>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</si>
  <si>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</si>
  <si>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</si>
  <si>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</si>
  <si>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</si>
  <si>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</si>
  <si>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</si>
  <si>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</si>
  <si>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</si>
  <si>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</si>
  <si>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</si>
  <si>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</si>
  <si>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</si>
  <si>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</si>
  <si>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</si>
  <si>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</si>
  <si>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</si>
  <si>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</si>
  <si>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</si>
  <si>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</si>
  <si>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</si>
  <si>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</si>
  <si>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</si>
  <si>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</si>
  <si>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</si>
  <si>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</si>
  <si>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</si>
  <si>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</si>
  <si>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</si>
  <si>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</si>
  <si>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</si>
  <si>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</si>
  <si>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</si>
  <si>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</si>
  <si>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</si>
  <si>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</si>
  <si>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</si>
  <si>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</si>
  <si>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</si>
  <si>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</si>
  <si>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</si>
  <si>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</si>
  <si>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</si>
  <si>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</si>
  <si>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</si>
  <si>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</si>
  <si>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</si>
  <si>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</si>
  <si>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</si>
  <si>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</si>
  <si>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</si>
  <si>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</si>
  <si>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</si>
  <si>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</si>
  <si>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</si>
  <si>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</si>
  <si>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</si>
  <si>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</si>
  <si>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</si>
  <si>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</si>
  <si>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</si>
  <si>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</si>
  <si>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</si>
  <si>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</si>
  <si>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</si>
  <si>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</si>
  <si>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</si>
  <si>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</si>
  <si>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</si>
  <si>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</si>
  <si>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</si>
  <si>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</si>
  <si>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</si>
  <si>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</si>
  <si>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</si>
  <si>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</si>
  <si>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</si>
  <si>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</si>
  <si>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</si>
  <si>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</si>
  <si>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</si>
  <si>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</si>
  <si>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</si>
  <si>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</si>
  <si>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</si>
  <si>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</si>
  <si>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</si>
  <si>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</si>
  <si>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</si>
  <si>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</si>
  <si>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</si>
  <si>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</si>
  <si>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</si>
  <si>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</si>
  <si>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</si>
  <si>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</si>
  <si>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</si>
  <si>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</si>
  <si>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</si>
  <si>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</si>
  <si>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</si>
  <si>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</si>
  <si>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</si>
  <si>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</si>
  <si>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</si>
  <si>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</si>
  <si>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</si>
  <si>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</si>
  <si>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</si>
  <si>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</si>
  <si>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</si>
  <si>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</si>
  <si>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</si>
  <si>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</si>
  <si>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</si>
  <si>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</si>
  <si>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</si>
  <si>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</si>
  <si>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</si>
  <si>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</si>
  <si>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</si>
  <si>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</si>
  <si>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</si>
  <si>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</si>
  <si>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</si>
  <si>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</si>
  <si>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</si>
  <si>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</si>
  <si>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</si>
  <si>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</si>
  <si>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</si>
  <si>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</si>
  <si>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</si>
  <si>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</si>
  <si>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</si>
  <si>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</si>
  <si>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</si>
  <si>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</si>
  <si>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</si>
  <si>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</si>
  <si>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</si>
  <si>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</si>
  <si>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</si>
  <si>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</si>
  <si>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</si>
  <si>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</si>
  <si>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</si>
  <si>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</si>
  <si>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</si>
  <si>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</si>
  <si>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</si>
  <si>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</si>
  <si>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</si>
  <si>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</si>
  <si>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</si>
  <si>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</si>
  <si>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</si>
  <si>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</si>
  <si>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</si>
  <si>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</si>
  <si>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</si>
  <si>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</si>
  <si>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</si>
  <si>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</si>
  <si>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</si>
  <si>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</si>
  <si>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</si>
  <si>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</si>
  <si>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</si>
  <si>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</si>
  <si>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</si>
  <si>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</si>
  <si>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</si>
  <si>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</si>
  <si>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</si>
  <si>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</si>
  <si>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</si>
  <si>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</si>
  <si>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</si>
  <si>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</si>
  <si>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</si>
  <si>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</si>
  <si>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</si>
  <si>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</si>
  <si>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</si>
  <si>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</si>
  <si>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</si>
  <si>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</si>
  <si>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</si>
  <si>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</si>
  <si>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</si>
  <si>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</si>
  <si>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</si>
  <si>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</si>
  <si>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</si>
  <si>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</si>
  <si>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</si>
  <si>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</si>
  <si>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</si>
  <si>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</si>
  <si>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</si>
  <si>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</si>
  <si>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</si>
  <si>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</si>
  <si>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</si>
  <si>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</si>
  <si>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</si>
  <si>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</si>
  <si>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</si>
  <si>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</si>
  <si>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</si>
  <si>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</si>
  <si>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</si>
  <si>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</si>
  <si>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</si>
  <si>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</si>
  <si>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</si>
  <si>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</si>
  <si>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</si>
  <si>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</si>
  <si>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</si>
  <si>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</si>
  <si>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</si>
  <si>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</si>
  <si>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</si>
  <si>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</si>
  <si>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</si>
  <si>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</si>
  <si>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</si>
  <si>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</si>
  <si>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</si>
  <si>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</si>
  <si>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</si>
  <si>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</si>
  <si>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</si>
  <si>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</si>
  <si>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</si>
  <si>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</si>
  <si>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</si>
  <si>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</si>
  <si>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</si>
  <si>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</si>
  <si>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</si>
  <si>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</si>
  <si>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</si>
  <si>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</si>
  <si>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</si>
  <si>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</si>
  <si>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</si>
  <si>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</si>
  <si>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</si>
  <si>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</si>
  <si>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</si>
  <si>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</si>
  <si>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</si>
  <si>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</si>
  <si>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</si>
  <si>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</si>
  <si>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</si>
  <si>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</si>
  <si>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</si>
  <si>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</si>
  <si>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</si>
  <si>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</si>
  <si>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</si>
  <si>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</si>
  <si>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</si>
  <si>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</si>
  <si>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</si>
  <si>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</si>
  <si>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</si>
  <si>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</si>
  <si>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</si>
  <si>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</si>
  <si>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</si>
  <si>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</si>
  <si>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</si>
  <si>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</si>
  <si>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</si>
  <si>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</si>
  <si>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</si>
  <si>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</si>
  <si>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</si>
  <si>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</si>
  <si>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</si>
  <si>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</si>
  <si>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</si>
  <si>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</si>
  <si>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</si>
  <si>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</si>
  <si>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</si>
  <si>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</si>
  <si>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</si>
  <si>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</si>
  <si>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</si>
  <si>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</si>
  <si>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</si>
  <si>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</si>
  <si>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</si>
  <si>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</si>
  <si>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</si>
  <si>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</si>
  <si>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</si>
  <si>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</si>
  <si>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</si>
  <si>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</si>
  <si>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</si>
  <si>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</si>
  <si>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</si>
  <si>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</si>
  <si>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</si>
  <si>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</si>
  <si>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</si>
  <si>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</si>
  <si>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</si>
  <si>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</si>
  <si>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</si>
  <si>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</si>
  <si>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</si>
  <si>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</si>
  <si>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</si>
  <si>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</si>
  <si>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</si>
  <si>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</si>
  <si>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</si>
  <si>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</si>
  <si>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</si>
  <si>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</si>
  <si>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</si>
  <si>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</si>
  <si>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</si>
  <si>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</si>
  <si>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</si>
  <si>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</si>
  <si>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</si>
  <si>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</si>
  <si>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</si>
  <si>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</si>
  <si>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</si>
  <si>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</si>
  <si>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</si>
  <si>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</si>
  <si>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</si>
  <si>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</si>
  <si>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</si>
  <si>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</si>
  <si>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</si>
  <si>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</si>
  <si>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</si>
  <si>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</si>
  <si>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</si>
  <si>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</si>
  <si>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</si>
  <si>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</si>
  <si>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</si>
  <si>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</si>
  <si>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</si>
  <si>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</si>
  <si>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</si>
  <si>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</si>
  <si>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</si>
  <si>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</si>
  <si>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</si>
  <si>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</si>
  <si>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</si>
  <si>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</si>
  <si>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</si>
  <si>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</si>
  <si>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</si>
  <si>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</si>
  <si>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</si>
  <si>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</si>
  <si>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</si>
  <si>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</si>
  <si>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</si>
  <si>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</si>
  <si>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</si>
  <si>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</si>
  <si>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</si>
  <si>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</si>
  <si>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</si>
  <si>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</si>
  <si>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</si>
  <si>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</si>
  <si>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</si>
  <si>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</si>
  <si>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</si>
  <si>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</si>
  <si>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</si>
  <si>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</si>
  <si>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</si>
  <si>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</si>
  <si>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</si>
  <si>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</si>
  <si>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</si>
  <si>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</si>
  <si>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</si>
  <si>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</si>
  <si>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</si>
  <si>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</si>
  <si>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</si>
  <si>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</si>
  <si>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</si>
  <si>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</si>
  <si>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</si>
  <si>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</si>
  <si>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</si>
  <si>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</si>
  <si>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</si>
  <si>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</si>
  <si>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</si>
  <si>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</si>
  <si>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</si>
  <si>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</si>
  <si>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</si>
  <si>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</si>
  <si>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</si>
  <si>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</si>
  <si>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</si>
  <si>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</si>
  <si>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</si>
  <si>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</si>
  <si>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</si>
  <si>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</si>
  <si>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</si>
  <si>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</si>
  <si>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</si>
  <si>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</si>
  <si>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</si>
  <si>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</si>
  <si>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</si>
  <si>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</si>
  <si>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</si>
  <si>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</si>
  <si>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</si>
  <si>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</si>
  <si>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</si>
  <si>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</si>
  <si>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</si>
  <si>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</si>
  <si>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</si>
  <si>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</si>
  <si>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</si>
  <si>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</si>
  <si>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</si>
  <si>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</si>
  <si>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</si>
  <si>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</si>
  <si>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</si>
  <si>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</si>
  <si>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</si>
  <si>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</si>
  <si>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</si>
  <si>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</si>
  <si>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</si>
  <si>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</si>
  <si>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</si>
  <si>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</si>
  <si>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</si>
  <si>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</si>
  <si>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</si>
  <si>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</si>
  <si>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</si>
  <si>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</si>
  <si>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</si>
  <si>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</si>
  <si>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</si>
  <si>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</si>
  <si>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</si>
  <si>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</si>
  <si>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</si>
  <si>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</si>
  <si>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</si>
  <si>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</si>
  <si>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</si>
  <si>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</si>
  <si>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</si>
  <si>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</si>
  <si>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</si>
  <si>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</si>
  <si>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</si>
  <si>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</si>
  <si>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</si>
  <si>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</si>
  <si>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</si>
  <si>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</si>
  <si>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</si>
  <si>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</si>
  <si>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</si>
  <si>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</si>
  <si>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</si>
  <si>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</si>
  <si>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</si>
  <si>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</si>
  <si>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</si>
  <si>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</si>
  <si>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</si>
  <si>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</si>
  <si>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</si>
  <si>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</si>
  <si>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</si>
  <si>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</si>
  <si>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</si>
  <si>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</si>
  <si>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</si>
  <si>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</si>
  <si>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</si>
  <si>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</si>
  <si>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</si>
  <si>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</si>
  <si>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</si>
  <si>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</si>
  <si>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</si>
  <si>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</si>
  <si>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</si>
  <si>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</si>
  <si>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</si>
  <si>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</si>
  <si>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</si>
  <si>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</si>
  <si>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</si>
  <si>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</si>
  <si>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</si>
  <si>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</si>
  <si>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</si>
  <si>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</si>
  <si>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</si>
  <si>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</si>
  <si>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</si>
  <si>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</si>
  <si>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</si>
  <si>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</si>
  <si>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</si>
  <si>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</si>
  <si>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</si>
  <si>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</si>
  <si>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</si>
  <si>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</si>
  <si>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</si>
  <si>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</si>
  <si>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</si>
  <si>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</si>
  <si>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</si>
  <si>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</si>
  <si>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</si>
  <si>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</si>
  <si>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</si>
  <si>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</si>
  <si>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</si>
  <si>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</si>
  <si>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</si>
  <si>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</si>
  <si>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</si>
  <si>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</si>
  <si>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</si>
  <si>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</si>
  <si>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</si>
  <si>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</si>
  <si>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</si>
  <si>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</si>
  <si>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</si>
  <si>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</si>
  <si>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</si>
  <si>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</si>
  <si>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</si>
  <si>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</si>
  <si>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</si>
  <si>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</si>
  <si>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</si>
  <si>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</si>
  <si>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</si>
  <si>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</si>
  <si>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</si>
  <si>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</si>
  <si>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</si>
  <si>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</si>
  <si>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</si>
  <si>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</si>
  <si>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</si>
  <si>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</si>
  <si>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</si>
  <si>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</si>
  <si>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</si>
  <si>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</si>
  <si>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</si>
  <si>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</si>
  <si>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</si>
  <si>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</si>
  <si>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</si>
  <si>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</si>
  <si>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</si>
  <si>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</si>
  <si>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</si>
  <si>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</si>
  <si>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</si>
  <si>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</si>
  <si>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</si>
  <si>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</si>
  <si>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</si>
  <si>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</si>
  <si>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</si>
  <si>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</si>
  <si>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</si>
  <si>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</si>
  <si>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</si>
  <si>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</si>
  <si>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</si>
  <si>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</si>
  <si>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</si>
  <si>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</si>
  <si>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</si>
  <si>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</si>
  <si>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</si>
  <si>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</si>
  <si>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</si>
  <si>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</si>
  <si>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</si>
  <si>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</si>
  <si>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</si>
  <si>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</si>
  <si>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</si>
  <si>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</si>
  <si>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</si>
  <si>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</si>
  <si>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</si>
  <si>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</si>
  <si>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</si>
  <si>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</si>
  <si>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</si>
  <si>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</si>
  <si>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</si>
  <si>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</si>
  <si>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</si>
  <si>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</si>
  <si>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</si>
  <si>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</si>
  <si>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</si>
  <si>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</si>
  <si>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</si>
  <si>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</si>
  <si>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</si>
  <si>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</si>
  <si>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</si>
  <si>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</si>
  <si>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</si>
  <si>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</si>
  <si>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</si>
  <si>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</si>
  <si>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</si>
  <si>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</si>
  <si>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</si>
  <si>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</si>
  <si>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</si>
  <si>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</si>
  <si>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</si>
  <si>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</si>
  <si>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</si>
  <si>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</si>
  <si>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</si>
  <si>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</si>
  <si>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</si>
  <si>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</si>
  <si>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</si>
  <si>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</si>
  <si>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</si>
  <si>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</si>
  <si>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</si>
  <si>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</si>
  <si>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</si>
  <si>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</si>
  <si>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</si>
  <si>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</si>
  <si>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</si>
  <si>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</si>
  <si>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</si>
  <si>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</si>
  <si>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</si>
  <si>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</si>
  <si>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</si>
  <si>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</si>
  <si>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</si>
  <si>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</si>
  <si>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</si>
  <si>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</si>
  <si>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</si>
  <si>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</si>
  <si>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</si>
  <si>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</si>
  <si>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</si>
  <si>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</si>
  <si>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</si>
  <si>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</si>
  <si>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</si>
  <si>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</si>
  <si>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</si>
  <si>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</si>
  <si>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</si>
  <si>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</si>
  <si>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</si>
  <si>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</si>
  <si>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</si>
  <si>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</si>
  <si>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</si>
  <si>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</si>
  <si>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</si>
  <si>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</si>
  <si>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</si>
  <si>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</si>
  <si>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</si>
  <si>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</si>
  <si>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</si>
  <si>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</si>
  <si>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</si>
  <si>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</si>
  <si>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</si>
  <si>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</si>
  <si>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</si>
  <si>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</si>
  <si>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</si>
  <si>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</si>
  <si>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</si>
  <si>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</si>
  <si>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</si>
  <si>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</si>
  <si>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</si>
  <si>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</si>
  <si>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</si>
  <si>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</si>
  <si>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</si>
  <si>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</si>
  <si>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</si>
  <si>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</si>
  <si>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</si>
  <si>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</si>
  <si>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</si>
  <si>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</si>
  <si>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</si>
  <si>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</si>
  <si>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</si>
  <si>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</si>
  <si>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</si>
  <si>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</si>
  <si>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</si>
  <si>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</si>
  <si>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</si>
  <si>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</si>
  <si>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</si>
  <si>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</si>
  <si>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</si>
  <si>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</si>
  <si>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</si>
  <si>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</si>
  <si>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</si>
  <si>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</si>
  <si>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</si>
  <si>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</si>
  <si>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</si>
  <si>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</si>
  <si>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</si>
  <si>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</si>
  <si>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</si>
  <si>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</si>
  <si>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</si>
  <si>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</si>
  <si>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</si>
  <si>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</si>
  <si>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</si>
  <si>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</si>
  <si>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</si>
  <si>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</si>
  <si>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</si>
  <si>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</si>
  <si>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</si>
  <si>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</si>
  <si>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</si>
  <si>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</si>
  <si>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</si>
  <si>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</si>
  <si>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</si>
  <si>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</si>
  <si>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</si>
  <si>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</si>
  <si>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</si>
  <si>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</si>
  <si>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</si>
  <si>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</si>
  <si>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</si>
  <si>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</si>
  <si>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</si>
  <si>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</si>
  <si>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</si>
  <si>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</si>
  <si>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</si>
  <si>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</si>
  <si>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</si>
  <si>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</si>
  <si>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</si>
  <si>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</si>
  <si>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</si>
  <si>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</si>
  <si>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</si>
  <si>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</si>
  <si>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</si>
  <si>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</si>
  <si>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</si>
  <si>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</si>
  <si>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</si>
  <si>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</si>
  <si>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</si>
  <si>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</si>
  <si>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</si>
  <si>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</si>
  <si>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</si>
  <si>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</si>
  <si>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</si>
  <si>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</si>
  <si>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</si>
  <si>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</si>
  <si>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</si>
  <si>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</si>
  <si>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</si>
  <si>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</si>
  <si>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</si>
  <si>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</si>
  <si>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</si>
  <si>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</si>
  <si>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</si>
  <si>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</si>
  <si>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</si>
  <si>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</si>
  <si>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</si>
  <si>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</si>
  <si>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</si>
  <si>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</si>
  <si>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</si>
  <si>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</si>
  <si>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</si>
  <si>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</si>
  <si>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</si>
  <si>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</si>
  <si>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</si>
  <si>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</si>
  <si>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</si>
  <si>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</si>
  <si>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</si>
  <si>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</si>
  <si>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</si>
  <si>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</si>
  <si>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</si>
  <si>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</si>
  <si>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</si>
  <si>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</si>
  <si>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</si>
  <si>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</si>
  <si>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</si>
  <si>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</si>
  <si>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</si>
  <si>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</si>
  <si>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</si>
  <si>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</si>
  <si>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</si>
  <si>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</si>
  <si>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</si>
  <si>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</si>
  <si>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</si>
  <si>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</si>
  <si>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</si>
  <si>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</si>
  <si>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</si>
  <si>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</si>
  <si>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</si>
  <si>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</si>
  <si>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</si>
  <si>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</si>
  <si>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</si>
  <si>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</si>
  <si>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</si>
  <si>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</si>
  <si>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</si>
  <si>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</si>
  <si>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</si>
  <si>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</si>
  <si>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</si>
  <si>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</si>
  <si>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</si>
  <si>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</si>
  <si>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</si>
  <si>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</si>
  <si>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</si>
  <si>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</si>
  <si>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</si>
  <si>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</si>
  <si>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</si>
  <si>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</si>
  <si>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</si>
  <si>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</si>
  <si>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</si>
  <si>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</si>
  <si>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</si>
  <si>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</si>
  <si>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</si>
  <si>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</si>
  <si>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</si>
  <si>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</si>
  <si>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</si>
  <si>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</si>
  <si>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</si>
  <si>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</si>
  <si>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</si>
  <si>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</si>
  <si>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</si>
  <si>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</si>
  <si>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</si>
  <si>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</si>
  <si>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</si>
  <si>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</si>
  <si>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</si>
  <si>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</si>
  <si>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</si>
  <si>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</si>
  <si>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</si>
  <si>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</si>
  <si>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</si>
  <si>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</si>
  <si>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</si>
  <si>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</si>
  <si>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</si>
  <si>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</si>
  <si>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</si>
  <si>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</si>
  <si>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</si>
  <si>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</si>
  <si>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</si>
  <si>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</si>
  <si>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</si>
  <si>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</si>
  <si>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</si>
  <si>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</si>
  <si>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</si>
  <si>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</si>
  <si>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</si>
  <si>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</si>
  <si>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</si>
  <si>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</si>
  <si>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</si>
  <si>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</si>
  <si>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</si>
  <si>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</si>
  <si>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</si>
  <si>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</si>
  <si>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</si>
  <si>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</si>
  <si>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</si>
  <si>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</si>
  <si>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</si>
  <si>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</si>
  <si>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</si>
  <si>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</si>
  <si>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</si>
  <si>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</si>
  <si>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</si>
  <si>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</si>
  <si>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</si>
  <si>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</si>
  <si>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</si>
  <si>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</si>
  <si>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</si>
  <si>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</si>
  <si>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</si>
  <si>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</si>
  <si>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</si>
  <si>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</si>
  <si>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</si>
  <si>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</si>
  <si>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</si>
  <si>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</si>
  <si>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</si>
  <si>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</si>
  <si>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</si>
  <si>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</si>
  <si>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</si>
  <si>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</si>
  <si>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</si>
  <si>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</si>
  <si>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</si>
  <si>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</si>
  <si>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</si>
  <si>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</si>
  <si>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</si>
  <si>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</si>
  <si>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</si>
  <si>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</si>
  <si>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</si>
  <si>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</si>
  <si>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</si>
  <si>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</si>
  <si>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</si>
  <si>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</si>
  <si>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</si>
  <si>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</si>
  <si>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</si>
  <si>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</si>
  <si>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</si>
  <si>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</si>
  <si>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</si>
  <si>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</si>
  <si>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</si>
  <si>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</si>
  <si>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</si>
  <si>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</si>
  <si>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</si>
  <si>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</si>
  <si>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</si>
  <si>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</si>
  <si>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</si>
  <si>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</si>
  <si>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</si>
  <si>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</si>
  <si>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</si>
  <si>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</si>
  <si>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</si>
  <si>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</si>
  <si>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</si>
  <si>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</si>
  <si>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</si>
  <si>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</si>
  <si>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</si>
  <si>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</si>
  <si>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</si>
  <si>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</si>
  <si>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</si>
  <si>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</si>
  <si>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</si>
  <si>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</si>
  <si>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</si>
  <si>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</si>
  <si>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</si>
  <si>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</si>
  <si>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</si>
  <si>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</si>
  <si>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</si>
  <si>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</si>
  <si>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</si>
  <si>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</si>
  <si>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</si>
  <si>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</si>
  <si>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</si>
  <si>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</si>
  <si>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</si>
  <si>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</si>
  <si>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</si>
  <si>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</si>
  <si>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</si>
  <si>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</si>
  <si>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</si>
  <si>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</si>
  <si>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</si>
  <si>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</si>
  <si>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</si>
  <si>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</si>
  <si>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</si>
  <si>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</si>
  <si>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</si>
  <si>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</si>
  <si>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</si>
  <si>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</si>
  <si>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</si>
  <si>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</si>
  <si>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</si>
  <si>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</si>
  <si>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</si>
  <si>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</si>
  <si>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</si>
  <si>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</si>
  <si>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</si>
  <si>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</si>
  <si>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</si>
  <si>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</si>
  <si>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</si>
  <si>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</si>
  <si>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</si>
  <si>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</si>
  <si>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</si>
  <si>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</si>
  <si>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</si>
  <si>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</si>
  <si>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</si>
  <si>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</si>
  <si>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</si>
  <si>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</si>
  <si>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</si>
  <si>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</si>
  <si>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</si>
  <si>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</si>
  <si>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</si>
  <si>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</si>
  <si>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</si>
  <si>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</si>
  <si>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</si>
  <si>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</si>
  <si>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</si>
  <si>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</si>
  <si>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</si>
  <si>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</si>
  <si>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</si>
  <si>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</si>
  <si>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</si>
  <si>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</si>
  <si>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</si>
  <si>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</si>
  <si>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</si>
  <si>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</si>
  <si>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</si>
  <si>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</si>
  <si>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</si>
  <si>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</si>
  <si>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</si>
  <si>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</si>
  <si>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</si>
  <si>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</si>
  <si>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</si>
  <si>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</si>
  <si>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</si>
  <si>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</si>
  <si>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</si>
  <si>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</si>
  <si>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</si>
  <si>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</si>
  <si>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</si>
  <si>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</si>
  <si>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</si>
  <si>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</si>
  <si>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</si>
  <si>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</si>
  <si>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</si>
  <si>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</si>
  <si>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</si>
  <si>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</si>
  <si>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</si>
  <si>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</si>
  <si>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</si>
  <si>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</si>
  <si>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</si>
  <si>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</si>
  <si>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</si>
  <si>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</si>
  <si>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</si>
  <si>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</si>
  <si>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</si>
  <si>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</si>
  <si>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</si>
  <si>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</si>
  <si>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</si>
  <si>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</si>
  <si>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</si>
  <si>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</si>
  <si>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</si>
  <si>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</si>
  <si>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</si>
  <si>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</si>
  <si>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</si>
  <si>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</si>
  <si>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</si>
  <si>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</si>
  <si>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</si>
  <si>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</si>
  <si>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</si>
  <si>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</si>
  <si>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</si>
  <si>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</si>
  <si>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</si>
  <si>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</si>
  <si>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</si>
  <si>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</si>
  <si>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</si>
  <si>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</si>
  <si>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</si>
  <si>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</si>
  <si>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</si>
  <si>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</si>
  <si>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</si>
  <si>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</si>
  <si>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</si>
  <si>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</si>
  <si>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</si>
  <si>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</si>
  <si>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</si>
  <si>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</si>
  <si>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</si>
  <si>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</si>
  <si>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</si>
  <si>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</si>
  <si>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</si>
  <si>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</si>
  <si>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</si>
  <si>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</si>
  <si>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</si>
  <si>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</si>
  <si>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</si>
  <si>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</si>
  <si>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</si>
  <si>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</si>
  <si>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</si>
  <si>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</si>
  <si>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</si>
  <si>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</si>
  <si>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</si>
  <si>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</si>
  <si>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</si>
  <si>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</si>
  <si>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</si>
  <si>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</si>
  <si>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</si>
  <si>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</si>
  <si>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</si>
  <si>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</si>
  <si>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</si>
  <si>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</si>
  <si>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</si>
  <si>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</si>
  <si>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</si>
  <si>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</si>
  <si>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</si>
  <si>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</si>
  <si>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</si>
  <si>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</si>
  <si>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</si>
  <si>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</si>
  <si>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</si>
  <si>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</si>
  <si>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</si>
  <si>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</si>
  <si>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</si>
  <si>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</si>
  <si>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</si>
  <si>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</si>
  <si>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</si>
  <si>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</si>
  <si>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</si>
  <si>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</si>
  <si>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</si>
  <si>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</si>
  <si>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</si>
  <si>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</si>
  <si>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</si>
  <si>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</si>
  <si>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</si>
  <si>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</si>
  <si>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</si>
  <si>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</si>
  <si>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</si>
  <si>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</si>
  <si>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</si>
  <si>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</si>
  <si>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</si>
  <si>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</si>
  <si>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</si>
  <si>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</si>
  <si>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</si>
  <si>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</si>
  <si>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</si>
  <si>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</si>
  <si>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</si>
  <si>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</si>
  <si>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</si>
  <si>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</si>
  <si>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</si>
  <si>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</si>
  <si>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</si>
  <si>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</si>
  <si>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</si>
  <si>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</si>
  <si>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</si>
  <si>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</si>
  <si>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</si>
  <si>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</si>
  <si>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</si>
  <si>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</si>
  <si>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</si>
  <si>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</si>
  <si>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</si>
  <si>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</si>
  <si>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</si>
  <si>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</si>
  <si>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</si>
  <si>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</si>
  <si>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</si>
  <si>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</si>
  <si>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</si>
  <si>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</si>
  <si>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</si>
  <si>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</si>
  <si>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</si>
  <si>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</si>
  <si>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</si>
  <si>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</si>
  <si>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</si>
  <si>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</si>
  <si>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</si>
  <si>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</si>
  <si>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</si>
  <si>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</si>
  <si>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</si>
  <si>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</si>
  <si>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</si>
  <si>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</si>
  <si>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</si>
  <si>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</si>
  <si>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</si>
  <si>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</si>
  <si>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</si>
  <si>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</si>
  <si>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</si>
  <si>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</si>
  <si>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</si>
  <si>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</si>
  <si>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</si>
  <si>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</si>
  <si>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</si>
  <si>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</si>
  <si>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</si>
  <si>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</si>
  <si>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</si>
  <si>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</si>
  <si>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</si>
  <si>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</si>
  <si>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</si>
  <si>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</si>
  <si>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</si>
  <si>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</si>
  <si>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</si>
  <si>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</si>
  <si>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</si>
  <si>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</si>
  <si>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</si>
  <si>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</si>
  <si>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</si>
  <si>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</si>
  <si>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</si>
  <si>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</si>
  <si>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</si>
  <si>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</si>
  <si>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</si>
  <si>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</si>
  <si>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</si>
  <si>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</si>
  <si>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</si>
  <si>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</si>
  <si>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</si>
  <si>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</si>
  <si>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</si>
  <si>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</si>
  <si>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</si>
  <si>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</si>
  <si>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</si>
  <si>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</si>
  <si>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</si>
  <si>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</si>
  <si>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</si>
  <si>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</si>
  <si>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</si>
  <si>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</si>
  <si>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</si>
  <si>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</si>
  <si>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</si>
  <si>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</si>
  <si>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</si>
  <si>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</si>
  <si>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</si>
  <si>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</si>
  <si>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</si>
  <si>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</si>
  <si>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</si>
  <si>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</si>
  <si>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</si>
  <si>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</si>
  <si>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</si>
  <si>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</si>
  <si>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</si>
  <si>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</si>
  <si>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</si>
  <si>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</si>
  <si>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</si>
  <si>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</si>
  <si>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</si>
  <si>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</si>
  <si>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</si>
  <si>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</si>
  <si>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</si>
  <si>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</si>
  <si>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</si>
  <si>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</si>
  <si>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</si>
  <si>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</si>
  <si>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</si>
  <si>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</si>
  <si>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</si>
  <si>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</si>
  <si>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</si>
  <si>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</si>
  <si>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</si>
  <si>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</si>
  <si>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</si>
  <si>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</si>
  <si>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</si>
  <si>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</si>
  <si>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</si>
  <si>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</si>
  <si>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</si>
  <si>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</si>
  <si>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</si>
  <si>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</si>
  <si>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</si>
  <si>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</si>
  <si>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</si>
  <si>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</si>
  <si>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</si>
  <si>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</si>
  <si>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</si>
  <si>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</si>
  <si>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</si>
  <si>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</si>
  <si>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</si>
  <si>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</si>
  <si>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</si>
  <si>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</si>
  <si>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</si>
  <si>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</si>
  <si>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</si>
  <si>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</si>
  <si>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</si>
  <si>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</si>
  <si>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</si>
  <si>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</si>
  <si>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</si>
  <si>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</si>
  <si>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</si>
  <si>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</si>
  <si>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</si>
  <si>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</si>
  <si>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</si>
  <si>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</si>
  <si>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</si>
  <si>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</si>
  <si>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</si>
  <si>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</si>
  <si>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</si>
  <si>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</si>
  <si>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</si>
  <si>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</si>
  <si>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</si>
  <si>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</si>
  <si>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</si>
  <si>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</si>
  <si>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</si>
  <si>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</si>
  <si>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</si>
  <si>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</si>
  <si>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</si>
  <si>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</si>
  <si>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</si>
  <si>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</si>
  <si>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</si>
  <si>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</si>
  <si>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</si>
  <si>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</si>
  <si>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</si>
  <si>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</si>
  <si>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</si>
  <si>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</si>
  <si>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</si>
  <si>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</si>
  <si>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</si>
  <si>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</si>
  <si>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</si>
  <si>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</si>
  <si>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</si>
  <si>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</si>
  <si>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</si>
  <si>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</si>
  <si>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</si>
  <si>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</si>
  <si>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</si>
  <si>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</si>
  <si>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</si>
  <si>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</si>
  <si>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</si>
  <si>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</si>
  <si>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</si>
  <si>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</si>
  <si>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</si>
  <si>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</si>
  <si>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</si>
  <si>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</si>
  <si>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</si>
  <si>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</si>
  <si>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</si>
  <si>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</si>
  <si>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</si>
  <si>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</si>
  <si>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</si>
  <si>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</si>
  <si>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</si>
  <si>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</si>
  <si>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</si>
  <si>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</si>
  <si>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</si>
  <si>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</si>
  <si>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</si>
  <si>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</si>
  <si>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</si>
  <si>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</si>
  <si>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</si>
  <si>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</si>
  <si>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</si>
  <si>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</si>
  <si>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</si>
  <si>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</si>
  <si>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</si>
  <si>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</si>
  <si>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</si>
  <si>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</si>
  <si>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</si>
  <si>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</si>
  <si>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</si>
  <si>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</si>
  <si>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</si>
  <si>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</si>
  <si>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</si>
  <si>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</si>
  <si>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</si>
  <si>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</si>
  <si>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</si>
  <si>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</si>
  <si>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</si>
  <si>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</si>
  <si>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</si>
  <si>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</si>
  <si>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</si>
  <si>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</si>
  <si>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</si>
  <si>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</si>
  <si>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</si>
  <si>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</si>
  <si>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</si>
  <si>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</si>
  <si>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</si>
  <si>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</si>
  <si>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</si>
  <si>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</si>
  <si>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</si>
  <si>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</si>
  <si>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</si>
  <si>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</si>
  <si>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</si>
  <si>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</si>
  <si>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</si>
  <si>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</si>
  <si>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</si>
  <si>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</si>
  <si>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</si>
  <si>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</si>
  <si>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</si>
  <si>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</si>
  <si>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</si>
  <si>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</si>
  <si>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</si>
  <si>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</si>
  <si>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</si>
  <si>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</si>
  <si>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</si>
  <si>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</si>
  <si>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</si>
  <si>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</si>
  <si>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</si>
  <si>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</si>
  <si>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</si>
  <si>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</si>
  <si>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</si>
  <si>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</si>
  <si>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</si>
  <si>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</si>
  <si>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</si>
  <si>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</si>
  <si>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</si>
  <si>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</si>
  <si>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</si>
  <si>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</si>
  <si>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</si>
  <si>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</si>
  <si>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</si>
  <si>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</si>
  <si>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</si>
  <si>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</si>
  <si>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</si>
  <si>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</si>
  <si>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</si>
  <si>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</si>
  <si>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</si>
  <si>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</si>
  <si>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</si>
  <si>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</si>
  <si>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</si>
  <si>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</si>
  <si>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</si>
  <si>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</si>
  <si>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</si>
  <si>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</si>
  <si>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</si>
  <si>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</si>
  <si>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</si>
  <si>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</si>
  <si>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</si>
  <si>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</si>
  <si>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</si>
  <si>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</si>
  <si>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</si>
  <si>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</si>
  <si>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</si>
  <si>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</si>
  <si>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</si>
  <si>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</si>
  <si>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</si>
  <si>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</si>
  <si>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</si>
  <si>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</si>
  <si>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</si>
  <si>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</si>
  <si>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</si>
  <si>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</si>
  <si>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</si>
  <si>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</si>
  <si>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</si>
  <si>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</si>
  <si>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</si>
  <si>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</si>
  <si>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</si>
  <si>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</si>
  <si>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</si>
  <si>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</si>
  <si>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</si>
  <si>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</si>
  <si>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</si>
  <si>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</si>
  <si>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</si>
  <si>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</si>
  <si>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</si>
  <si>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</si>
  <si>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</si>
  <si>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</si>
  <si>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</si>
  <si>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</si>
  <si>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</si>
  <si>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</si>
  <si>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</si>
  <si>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</si>
  <si>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</si>
  <si>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</si>
  <si>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</si>
  <si>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</si>
  <si>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</si>
  <si>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</si>
  <si>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</si>
  <si>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</si>
  <si>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</si>
  <si>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</si>
  <si>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</si>
  <si>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</si>
  <si>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</si>
  <si>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</si>
  <si>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</si>
  <si>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</si>
  <si>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</si>
  <si>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</si>
  <si>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</si>
  <si>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</si>
  <si>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</si>
  <si>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</si>
  <si>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</si>
  <si>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</si>
  <si>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</si>
  <si>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</si>
  <si>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</si>
  <si>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</si>
  <si>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</si>
  <si>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</si>
  <si>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</si>
  <si>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</si>
  <si>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</si>
  <si>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</si>
  <si>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</si>
  <si>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</si>
  <si>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</si>
  <si>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</si>
  <si>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</si>
  <si>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</si>
  <si>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</si>
  <si>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</si>
  <si>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</si>
  <si>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</si>
  <si>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</si>
  <si>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</si>
  <si>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</si>
  <si>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</si>
  <si>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</si>
  <si>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</si>
  <si>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</si>
  <si>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</si>
  <si>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</si>
  <si>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</si>
  <si>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</si>
  <si>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</si>
  <si>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</si>
  <si>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</si>
  <si>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</si>
  <si>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</si>
  <si>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</si>
  <si>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</si>
  <si>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</si>
  <si>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</si>
  <si>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</si>
  <si>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</si>
  <si>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</si>
  <si>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</si>
  <si>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</si>
  <si>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</si>
  <si>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</si>
  <si>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</si>
  <si>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</si>
  <si>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</si>
  <si>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</si>
  <si>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</si>
  <si>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</si>
  <si>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</si>
  <si>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</si>
  <si>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</si>
  <si>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</si>
  <si>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</si>
  <si>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</si>
  <si>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</si>
  <si>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</si>
  <si>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</si>
  <si>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</si>
  <si>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</si>
  <si>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</si>
  <si>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</si>
  <si>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</si>
  <si>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</si>
  <si>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</si>
  <si>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</si>
  <si>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</si>
  <si>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</si>
  <si>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</si>
  <si>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</si>
  <si>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</si>
  <si>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</si>
  <si>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</si>
  <si>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</si>
  <si>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</si>
  <si>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</si>
  <si>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</si>
  <si>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</si>
  <si>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</si>
  <si>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</si>
  <si>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</si>
  <si>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</si>
  <si>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</si>
  <si>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</si>
  <si>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</si>
  <si>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</si>
  <si>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</si>
  <si>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</si>
  <si>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</si>
  <si>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</si>
  <si>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</si>
  <si>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</si>
  <si>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</si>
  <si>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</si>
  <si>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</si>
  <si>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</si>
  <si>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</si>
  <si>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</si>
  <si>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</si>
  <si>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</si>
  <si>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</si>
  <si>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</si>
  <si>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</si>
  <si>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</si>
  <si>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</si>
  <si>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</si>
  <si>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</si>
  <si>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</si>
  <si>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</si>
  <si>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</si>
  <si>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</si>
  <si>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</si>
  <si>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</si>
  <si>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</si>
  <si>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</si>
  <si>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</si>
  <si>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</si>
  <si>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</si>
  <si>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</si>
  <si>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</si>
  <si>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</si>
  <si>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</si>
  <si>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</si>
  <si>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</si>
  <si>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</si>
  <si>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</si>
  <si>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</si>
  <si>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</si>
  <si>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</si>
  <si>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</si>
  <si>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</si>
  <si>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</si>
  <si>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</si>
  <si>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</si>
  <si>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</si>
  <si>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</si>
  <si>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</si>
  <si>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</si>
  <si>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</si>
  <si>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</si>
  <si>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</si>
  <si>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</si>
  <si>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</si>
  <si>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</si>
  <si>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</si>
  <si>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</si>
  <si>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</si>
  <si>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</si>
  <si>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</si>
  <si>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</si>
  <si>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</si>
  <si>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</si>
  <si>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</si>
  <si>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</si>
  <si>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</si>
  <si>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</si>
  <si>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</si>
  <si>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</si>
  <si>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</si>
  <si>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</si>
  <si>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</si>
  <si>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</si>
  <si>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</si>
  <si>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</si>
  <si>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</si>
  <si>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</si>
  <si>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</si>
  <si>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</si>
  <si>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</si>
  <si>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</si>
  <si>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</si>
  <si>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</si>
  <si>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</si>
  <si>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</si>
  <si>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</si>
  <si>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</si>
  <si>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</si>
  <si>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</si>
  <si>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</si>
  <si>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</si>
  <si>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</si>
  <si>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</si>
  <si>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</si>
  <si>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</si>
  <si>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</si>
  <si>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</si>
  <si>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</si>
  <si>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</si>
  <si>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</si>
  <si>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</si>
  <si>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</si>
  <si>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</si>
  <si>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</si>
  <si>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</si>
  <si>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</si>
  <si>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</si>
  <si>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</si>
  <si>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</si>
  <si>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</si>
  <si>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</si>
  <si>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</si>
  <si>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</si>
  <si>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</si>
  <si>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</si>
  <si>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</si>
  <si>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</si>
  <si>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</si>
  <si>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</si>
  <si>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</si>
  <si>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</si>
  <si>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</si>
  <si>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</si>
  <si>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</si>
  <si>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</si>
  <si>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</si>
  <si>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</si>
  <si>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</si>
  <si>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</si>
  <si>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</si>
  <si>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</si>
  <si>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</si>
  <si>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</si>
  <si>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</si>
  <si>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</si>
  <si>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</si>
  <si>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</si>
  <si>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</si>
  <si>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</si>
  <si>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</si>
  <si>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</si>
  <si>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</si>
  <si>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</si>
  <si>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</si>
  <si>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</si>
  <si>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</si>
  <si>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</si>
  <si>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</si>
  <si>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</si>
  <si>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</si>
  <si>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</si>
  <si>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</si>
  <si>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</si>
  <si>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</si>
  <si>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</si>
  <si>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</si>
  <si>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</si>
  <si>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</si>
  <si>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</si>
  <si>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</si>
  <si>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</si>
  <si>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</si>
  <si>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</si>
  <si>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</si>
  <si>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</si>
  <si>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</si>
  <si>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</si>
  <si>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</si>
  <si>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</si>
  <si>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</si>
  <si>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</si>
  <si>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</si>
  <si>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</si>
  <si>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</si>
  <si>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</si>
  <si>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</si>
  <si>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</si>
  <si>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</si>
  <si>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</si>
  <si>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</si>
  <si>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</si>
  <si>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</si>
  <si>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</si>
  <si>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</si>
  <si>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</si>
  <si>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</si>
  <si>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</si>
  <si>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</si>
  <si>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</si>
  <si>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</si>
  <si>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</si>
  <si>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</si>
  <si>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</si>
  <si>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</si>
  <si>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</si>
  <si>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</si>
  <si>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</si>
  <si>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</si>
  <si>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</si>
  <si>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</si>
  <si>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</si>
  <si>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</si>
  <si>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</si>
  <si>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</si>
  <si>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</si>
  <si>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</si>
  <si>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</si>
  <si>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</si>
  <si>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</si>
  <si>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</si>
  <si>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</si>
  <si>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</si>
  <si>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</si>
  <si>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</si>
  <si>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</si>
  <si>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</si>
  <si>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</si>
  <si>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</si>
  <si>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</si>
  <si>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</si>
  <si>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</si>
  <si>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</si>
  <si>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</si>
  <si>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</si>
  <si>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</si>
  <si>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</si>
  <si>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</si>
  <si>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</si>
  <si>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</si>
  <si>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</si>
  <si>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</si>
  <si>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</si>
  <si>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</si>
  <si>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</si>
  <si>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</si>
  <si>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</si>
  <si>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</si>
  <si>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</si>
  <si>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</si>
  <si>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</si>
  <si>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</si>
  <si>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</si>
  <si>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</si>
  <si>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</si>
  <si>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</si>
  <si>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</si>
  <si>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</si>
  <si>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</si>
  <si>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</si>
  <si>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</si>
  <si>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</si>
  <si>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</si>
  <si>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</si>
  <si>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</si>
  <si>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</si>
  <si>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</si>
  <si>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</si>
  <si>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</si>
  <si>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</si>
  <si>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</si>
  <si>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</si>
  <si>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</si>
  <si>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</si>
  <si>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</si>
  <si>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</si>
  <si>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</si>
  <si>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</si>
  <si>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</si>
  <si>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</si>
  <si>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</si>
  <si>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</si>
  <si>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</si>
  <si>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</si>
  <si>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</si>
  <si>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</si>
  <si>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</si>
  <si>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</si>
  <si>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</si>
  <si>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</si>
  <si>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</si>
  <si>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</si>
  <si>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</si>
  <si>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</si>
  <si>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</si>
  <si>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</si>
  <si>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</si>
  <si>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</si>
  <si>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</si>
  <si>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</si>
  <si>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</si>
  <si>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</si>
  <si>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</si>
  <si>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</si>
  <si>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</si>
  <si>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</si>
  <si>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</si>
  <si>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</si>
  <si>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</si>
  <si>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</si>
  <si>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</si>
  <si>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</si>
  <si>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</si>
  <si>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</si>
  <si>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</si>
  <si>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</si>
  <si>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</si>
  <si>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</si>
  <si>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</si>
  <si>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</si>
  <si>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</si>
  <si>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</si>
  <si>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</si>
  <si>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</si>
  <si>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</si>
  <si>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</si>
  <si>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</si>
  <si>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</si>
  <si>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</si>
  <si>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</si>
  <si>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</si>
  <si>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</si>
  <si>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</si>
  <si>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</si>
  <si>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</si>
  <si>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</si>
  <si>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</si>
  <si>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</si>
  <si>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</si>
  <si>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</si>
  <si>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</si>
  <si>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</si>
  <si>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</si>
  <si>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</si>
  <si>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</si>
  <si>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</si>
  <si>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</si>
  <si>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</si>
  <si>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</si>
  <si>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</si>
  <si>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</si>
  <si>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</si>
  <si>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</si>
  <si>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</si>
  <si>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</si>
  <si>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</si>
  <si>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</si>
  <si>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</si>
  <si>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</si>
  <si>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</si>
  <si>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</si>
  <si>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</si>
  <si>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</si>
  <si>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</si>
  <si>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</si>
  <si>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</si>
  <si>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</si>
  <si>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</si>
  <si>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</si>
  <si>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</si>
  <si>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</si>
  <si>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</si>
  <si>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</si>
  <si>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</si>
  <si>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</si>
  <si>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</si>
  <si>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</si>
  <si>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</si>
  <si>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</si>
  <si>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</si>
  <si>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</si>
  <si>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</si>
  <si>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</si>
  <si>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</si>
  <si>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</si>
  <si>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</si>
  <si>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</si>
  <si>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</si>
  <si>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</si>
  <si>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</si>
  <si>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</si>
  <si>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</si>
  <si>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</si>
  <si>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</si>
  <si>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</si>
  <si>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</si>
  <si>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</si>
  <si>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</si>
  <si>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</si>
  <si>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</si>
  <si>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</si>
  <si>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</si>
  <si>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</si>
  <si>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</si>
  <si>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</si>
  <si>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</si>
  <si>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</si>
  <si>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</si>
  <si>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</si>
  <si>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</si>
  <si>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</si>
  <si>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</si>
  <si>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</si>
  <si>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</si>
  <si>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</si>
  <si>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</si>
  <si>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</si>
  <si>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</si>
  <si>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</si>
  <si>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</si>
  <si>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</si>
  <si>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</si>
  <si>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</si>
  <si>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</si>
  <si>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</si>
  <si>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</si>
  <si>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</si>
  <si>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</si>
  <si>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</si>
  <si>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</si>
  <si>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</si>
  <si>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</si>
  <si>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</si>
  <si>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</si>
  <si>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</si>
  <si>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</si>
  <si>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</si>
  <si>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</si>
  <si>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</si>
  <si>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</si>
  <si>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</si>
  <si>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</si>
  <si>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</si>
  <si>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</si>
  <si>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</si>
  <si>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</si>
  <si>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</si>
  <si>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</si>
  <si>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</si>
  <si>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</si>
  <si>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</si>
  <si>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</si>
  <si>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</si>
  <si>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</si>
  <si>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</si>
  <si>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</si>
  <si>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</si>
  <si>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</si>
  <si>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</si>
  <si>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</si>
  <si>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</si>
  <si>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</si>
  <si>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</si>
  <si>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</si>
  <si>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</si>
  <si>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</si>
  <si>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</si>
  <si>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</si>
  <si>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</si>
  <si>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</si>
  <si>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</si>
  <si>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</si>
  <si>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</si>
  <si>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</si>
  <si>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</si>
  <si>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</si>
  <si>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</si>
  <si>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</si>
  <si>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</si>
  <si>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</si>
  <si>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</si>
  <si>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</si>
  <si>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</si>
  <si>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</si>
  <si>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</si>
  <si>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</si>
  <si>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</si>
  <si>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</si>
  <si>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</si>
  <si>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</si>
  <si>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</si>
  <si>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</si>
  <si>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</si>
  <si>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</si>
  <si>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</si>
  <si>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</si>
  <si>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</si>
  <si>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</si>
  <si>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</si>
  <si>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</si>
  <si>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</si>
  <si>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</si>
  <si>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</si>
  <si>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</si>
  <si>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</si>
  <si>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</si>
  <si>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</si>
  <si>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</si>
  <si>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</si>
  <si>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</si>
  <si>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</si>
  <si>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</si>
  <si>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</si>
  <si>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</si>
  <si>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</si>
  <si>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</si>
  <si>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</si>
  <si>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</si>
  <si>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</si>
  <si>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</si>
  <si>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</si>
  <si>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</si>
  <si>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</si>
  <si>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</si>
  <si>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</si>
  <si>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</si>
  <si>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</si>
  <si>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</si>
  <si>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</si>
  <si>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</si>
  <si>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</si>
  <si>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</si>
  <si>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</si>
  <si>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</si>
  <si>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</si>
  <si>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</si>
  <si>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</si>
  <si>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</si>
  <si>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</si>
  <si>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</si>
  <si>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</si>
  <si>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</si>
  <si>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</si>
  <si>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</si>
  <si>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</si>
  <si>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</si>
  <si>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</si>
  <si>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</si>
  <si>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</si>
  <si>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</si>
  <si>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</si>
  <si>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</si>
  <si>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</si>
  <si>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</si>
  <si>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</si>
  <si>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</si>
  <si>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</si>
  <si>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</si>
  <si>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</si>
  <si>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</si>
  <si>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</si>
  <si>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</si>
  <si>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</si>
  <si>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</si>
  <si>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</si>
  <si>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</si>
  <si>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</si>
  <si>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</si>
  <si>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</si>
  <si>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</si>
  <si>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</si>
  <si>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</si>
  <si>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</si>
  <si>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</si>
  <si>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</si>
  <si>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</si>
  <si>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</si>
  <si>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</si>
  <si>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</si>
  <si>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</si>
  <si>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</si>
  <si>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</si>
  <si>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</si>
  <si>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</si>
  <si>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</si>
  <si>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</si>
  <si>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</si>
  <si>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</si>
  <si>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</si>
  <si>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</si>
  <si>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</si>
  <si>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</si>
  <si>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</si>
  <si>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</si>
  <si>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</si>
  <si>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</si>
  <si>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</si>
  <si>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</si>
  <si>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</si>
  <si>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</si>
  <si>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</si>
  <si>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</si>
  <si>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</si>
  <si>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</si>
  <si>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</si>
  <si>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</si>
  <si>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</si>
  <si>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</si>
  <si>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</si>
  <si>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</si>
  <si>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</si>
  <si>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</si>
  <si>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</si>
  <si>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</si>
  <si>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</si>
  <si>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</si>
  <si>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</si>
  <si>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</si>
  <si>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</si>
  <si>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</si>
  <si>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</si>
  <si>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</si>
  <si>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</si>
  <si>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</si>
  <si>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</si>
  <si>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</si>
  <si>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</si>
  <si>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</si>
  <si>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</si>
  <si>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</si>
  <si>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</si>
  <si>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</si>
  <si>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</si>
  <si>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</si>
  <si>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</si>
  <si>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</si>
  <si>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</si>
  <si>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</si>
  <si>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</si>
  <si>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</si>
  <si>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</si>
  <si>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</si>
  <si>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</si>
  <si>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</si>
  <si>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</si>
  <si>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</si>
  <si>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</si>
  <si>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</si>
  <si>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</si>
  <si>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</si>
  <si>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</si>
  <si>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</si>
  <si>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</si>
  <si>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</si>
  <si>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</si>
  <si>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</si>
  <si>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</si>
  <si>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</si>
  <si>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</si>
  <si>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</si>
  <si>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</si>
  <si>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</si>
  <si>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</si>
  <si>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</si>
  <si>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</si>
  <si>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</si>
  <si>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</si>
  <si>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</si>
  <si>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</si>
  <si>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</si>
  <si>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</si>
  <si>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</si>
  <si>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</si>
  <si>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</si>
  <si>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</si>
  <si>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</si>
  <si>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</si>
  <si>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</si>
  <si>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</si>
  <si>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</si>
  <si>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</si>
  <si>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</si>
  <si>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</si>
  <si>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</si>
  <si>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</si>
  <si>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</si>
  <si>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</si>
  <si>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</si>
  <si>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</si>
  <si>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</si>
  <si>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</si>
  <si>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</si>
  <si>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</si>
  <si>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</si>
  <si>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</si>
  <si>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</si>
  <si>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</si>
  <si>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</si>
  <si>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</si>
  <si>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</si>
  <si>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</si>
  <si>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</si>
  <si>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</si>
  <si>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</si>
  <si>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</si>
  <si>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</si>
  <si>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</si>
  <si>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</si>
  <si>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</si>
  <si>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</si>
  <si>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</si>
  <si>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</si>
  <si>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</si>
  <si>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</si>
  <si>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</si>
  <si>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</si>
  <si>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</si>
  <si>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</si>
  <si>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</si>
  <si>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</si>
  <si>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</si>
  <si>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</si>
  <si>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</si>
  <si>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</si>
  <si>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</si>
  <si>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</si>
  <si>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</si>
  <si>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</si>
  <si>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</si>
  <si>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</si>
  <si>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</si>
  <si>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</si>
  <si>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</si>
  <si>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</si>
  <si>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</si>
  <si>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</si>
  <si>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</si>
  <si>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</si>
  <si>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</si>
  <si>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</si>
  <si>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</si>
  <si>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</si>
  <si>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</si>
  <si>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</si>
  <si>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</si>
  <si>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</si>
  <si>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</si>
  <si>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</si>
  <si>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</si>
  <si>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</si>
  <si>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</si>
  <si>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</si>
  <si>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</si>
  <si>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</si>
  <si>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</si>
  <si>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</si>
  <si>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</si>
  <si>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</si>
  <si>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</si>
  <si>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</si>
  <si>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</si>
  <si>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</si>
  <si>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</si>
  <si>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</si>
  <si>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</si>
  <si>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</si>
  <si>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</si>
  <si>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</si>
  <si>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</si>
  <si>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</si>
  <si>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</si>
  <si>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</si>
  <si>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</si>
  <si>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</si>
  <si>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</si>
  <si>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</si>
  <si>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</si>
  <si>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</si>
  <si>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</si>
  <si>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</si>
  <si>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</si>
  <si>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</si>
  <si>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</si>
  <si>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</si>
  <si>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</si>
  <si>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</si>
  <si>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</si>
  <si>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</si>
  <si>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</si>
  <si>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</si>
  <si>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</si>
  <si>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</si>
  <si>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</si>
  <si>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</si>
  <si>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</si>
  <si>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</si>
  <si>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</si>
  <si>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</si>
  <si>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</si>
  <si>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</si>
  <si>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</si>
  <si>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</si>
  <si>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</si>
  <si>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</si>
  <si>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</si>
  <si>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</si>
  <si>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</si>
  <si>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</si>
  <si>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</si>
  <si>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</si>
  <si>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</si>
  <si>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</si>
  <si>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</si>
  <si>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</si>
  <si>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</si>
  <si>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</si>
  <si>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</si>
  <si>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</si>
  <si>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</si>
  <si>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</si>
  <si>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</si>
  <si>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</si>
  <si>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</si>
  <si>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</si>
  <si>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</si>
  <si>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</si>
  <si>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</si>
  <si>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</si>
  <si>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</si>
  <si>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</si>
  <si>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</si>
  <si>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</si>
  <si>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</si>
  <si>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</si>
  <si>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</si>
  <si>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</si>
  <si>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</si>
  <si>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</si>
  <si>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</si>
  <si>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</si>
  <si>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</si>
  <si>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</si>
  <si>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</si>
  <si>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</si>
  <si>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</si>
  <si>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</si>
  <si>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</si>
  <si>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</si>
  <si>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</si>
  <si>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</si>
  <si>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</si>
  <si>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</si>
  <si>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</si>
  <si>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</si>
  <si>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</si>
  <si>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</si>
  <si>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</si>
  <si>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</si>
  <si>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</si>
  <si>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</si>
  <si>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</si>
  <si>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</si>
  <si>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</si>
  <si>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</si>
  <si>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</si>
  <si>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</si>
  <si>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</si>
  <si>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</si>
  <si>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</si>
  <si>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</si>
  <si>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</si>
  <si>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</si>
  <si>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</si>
  <si>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</si>
  <si>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</si>
  <si>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</si>
  <si>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</si>
  <si>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</si>
  <si>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</si>
  <si>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</si>
  <si>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</si>
  <si>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</si>
  <si>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</si>
  <si>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</si>
  <si>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</si>
  <si>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</si>
  <si>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</si>
  <si>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</si>
  <si>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</si>
  <si>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</si>
  <si>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</si>
  <si>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</si>
  <si>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</si>
  <si>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</si>
  <si>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</si>
  <si>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</si>
  <si>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</si>
  <si>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</si>
  <si>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</si>
  <si>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</si>
  <si>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</si>
  <si>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</si>
  <si>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</si>
  <si>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</si>
  <si>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</si>
  <si>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</si>
  <si>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</si>
  <si>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</si>
  <si>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</si>
  <si>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</si>
  <si>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</si>
  <si>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</si>
  <si>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</si>
  <si>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</si>
  <si>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</si>
  <si>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</si>
  <si>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</si>
  <si>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</si>
  <si>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</si>
  <si>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</si>
  <si>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</si>
  <si>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</si>
  <si>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</si>
  <si>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</si>
  <si>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</si>
  <si>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</si>
  <si>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</si>
  <si>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</si>
  <si>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</si>
  <si>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</si>
  <si>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</si>
  <si>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</si>
  <si>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</si>
  <si>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</si>
  <si>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</si>
  <si>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</si>
  <si>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</si>
  <si>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</si>
  <si>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</si>
  <si>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</si>
  <si>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</si>
  <si>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</si>
  <si>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</si>
  <si>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</si>
  <si>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</si>
  <si>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</si>
  <si>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</si>
  <si>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</si>
  <si>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</si>
  <si>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</si>
  <si>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</si>
  <si>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</si>
  <si>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</si>
  <si>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</si>
  <si>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</si>
  <si>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</si>
  <si>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</si>
  <si>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</si>
  <si>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</si>
  <si>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</si>
  <si>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</si>
  <si>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</si>
  <si>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</si>
  <si>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</si>
  <si>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</si>
  <si>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</si>
  <si>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</si>
  <si>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</si>
  <si>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</si>
  <si>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</si>
  <si>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</si>
  <si>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</si>
  <si>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</si>
  <si>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</si>
  <si>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</si>
  <si>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</si>
  <si>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</si>
  <si>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</si>
  <si>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</si>
  <si>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</si>
  <si>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</si>
  <si>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</si>
  <si>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</si>
  <si>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</si>
  <si>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</si>
  <si>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</si>
  <si>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</si>
  <si>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</si>
  <si>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</si>
  <si>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</si>
  <si>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</si>
  <si>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</si>
  <si>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</si>
  <si>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</si>
  <si>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</si>
  <si>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</si>
  <si>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</si>
  <si>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</si>
  <si>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</si>
  <si>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</si>
  <si>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</si>
  <si>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</si>
  <si>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</si>
  <si>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</si>
  <si>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</si>
  <si>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</si>
  <si>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</si>
  <si>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</si>
  <si>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</si>
  <si>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</si>
  <si>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</si>
  <si>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</si>
  <si>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</si>
  <si>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</si>
  <si>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</si>
  <si>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</si>
  <si>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</si>
  <si>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</si>
  <si>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</si>
  <si>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</si>
  <si>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</si>
  <si>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</si>
  <si>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</si>
  <si>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</si>
  <si>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</si>
  <si>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</si>
  <si>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</si>
  <si>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</si>
  <si>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</si>
  <si>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</si>
  <si>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</si>
  <si>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</si>
  <si>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</si>
  <si>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</si>
  <si>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</si>
  <si>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</si>
  <si>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</si>
  <si>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</si>
  <si>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</si>
  <si>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</si>
  <si>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</si>
  <si>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</si>
  <si>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</si>
  <si>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</si>
  <si>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</si>
  <si>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</si>
  <si>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</si>
  <si>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</si>
  <si>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</si>
  <si>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</si>
  <si>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</si>
  <si>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</si>
  <si>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</si>
  <si>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</si>
  <si>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</si>
  <si>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</si>
  <si>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</si>
  <si>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</si>
  <si>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</si>
  <si>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</si>
  <si>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</si>
  <si>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</si>
  <si>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</si>
  <si>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</si>
  <si>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</si>
  <si>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</si>
  <si>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</si>
  <si>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</si>
  <si>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</si>
  <si>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</si>
  <si>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</si>
  <si>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</si>
  <si>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</si>
  <si>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</si>
  <si>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</si>
  <si>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</si>
  <si>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</si>
  <si>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</si>
  <si>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</si>
  <si>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</si>
  <si>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</si>
  <si>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</si>
  <si>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</si>
  <si>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</si>
  <si>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</si>
  <si>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</si>
  <si>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</si>
  <si>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</si>
  <si>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</si>
  <si>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</si>
  <si>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</si>
  <si>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</si>
  <si>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</si>
  <si>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</si>
  <si>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</si>
  <si>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</si>
  <si>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</si>
  <si>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</si>
  <si>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</si>
  <si>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</si>
  <si>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</si>
  <si>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</si>
  <si>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</si>
  <si>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</si>
  <si>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</si>
  <si>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</si>
  <si>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</si>
  <si>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</si>
  <si>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</si>
  <si>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</si>
  <si>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</si>
  <si>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</si>
  <si>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</si>
  <si>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</si>
  <si>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</si>
  <si>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</si>
  <si>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</si>
  <si>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</si>
  <si>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</si>
  <si>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</si>
  <si>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</si>
  <si>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</si>
  <si>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</si>
  <si>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</si>
  <si>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</si>
  <si>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</si>
  <si>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</si>
  <si>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</si>
  <si>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</si>
  <si>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</si>
  <si>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</si>
  <si>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</si>
  <si>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</si>
  <si>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</si>
  <si>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</si>
  <si>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</si>
  <si>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</si>
  <si>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</si>
  <si>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</si>
  <si>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</si>
  <si>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</si>
  <si>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</si>
  <si>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</si>
  <si>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</si>
  <si>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</si>
  <si>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</si>
  <si>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</si>
  <si>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</si>
  <si>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</si>
  <si>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</si>
  <si>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</si>
  <si>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</si>
  <si>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</si>
  <si>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</si>
  <si>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</si>
  <si>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</si>
  <si>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</si>
  <si>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</si>
  <si>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</si>
  <si>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</si>
  <si>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</si>
  <si>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</si>
  <si>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</si>
  <si>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</si>
  <si>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</si>
  <si>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</si>
  <si>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</si>
  <si>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</si>
  <si>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</si>
  <si>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</si>
  <si>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</si>
  <si>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</si>
  <si>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</si>
  <si>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</si>
  <si>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</si>
  <si>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</si>
  <si>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</si>
  <si>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</si>
  <si>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</si>
  <si>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</si>
  <si>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</si>
  <si>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40 min</t>
  </si>
  <si>
    <t>PCM-20251023-00000738</t>
  </si>
  <si>
    <t>EM team on the way ETA 130 mins</t>
  </si>
  <si>
    <t xml:space="preserve">                                                                                                      </t>
  </si>
  <si>
    <t xml:space="preserve"> PCM-20250215-00000830 </t>
  </si>
  <si>
    <t>LTE site still down and  site located in aramco area access issue need special permission</t>
  </si>
  <si>
    <t>PCM-20251023-00000701</t>
  </si>
  <si>
    <t>35 m</t>
  </si>
  <si>
    <t>PCM-20251023-00000727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</si>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</sst>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b/>
      <sz val="12"/>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AE9F8"/>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34" fillId="21" borderId="1"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7" totalsRowShown="0" headerRowDxfId="64" dataDxfId="63" headerRowBorderDxfId="61" tableBorderDxfId="62">
  <autoFilter ref="A1:L11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290.46250567129755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9.9675172453717096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45953.410931597224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45953.410931597224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45953.410931597224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45953.410931597224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45953.410931597224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45953.410931597224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45953.410931597224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45953.410931597224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45953.410931597224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45953.410931597224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45953.410931597224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45953.410931597224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45953.410931597224</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45953.410931597224</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45953.410931597224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45953.410931597224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45953.410931597224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45953.410931597224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45953.410931597224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45953.410931597224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45953.410931597224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45953.410931597224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45953.410931597224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45953.410931597224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45953.410931597224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45953.410931597224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45953.410931597224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45953.410931597224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45953.410931597224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45953.410931597224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45953.410931597224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45953.410931597224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45953.410931597224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45953.410931597224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45953.410931597224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45953.410931597224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45953.410931597224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45953.410931597224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45953.410931597224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45953.410931597224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45953.410931597224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45953.410931597224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45953.410931597224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45953.410931597224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45953.410931597224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45953.410931597224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45953.410931597224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45953.410931597224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45953.410931597224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45953.410931597224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45953.410931597224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45953.410931597224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45953.410931597224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45953.410931597224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45953.410931597224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45953.410931597224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45953.410931597224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45953.410931597224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45953.410931597224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45953.410931597224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45953.410931597224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45953.410931597224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45953.410931597224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45953.410931597224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45953.410931597224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45953.410931597224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45953.410931597224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45953.410931597224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45953.410931597224</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45953.410931597224</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128.41109363426222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8.9151561342587229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20496</v>
      </c>
      <c r="E5" s="116" t="s">
        <v>38998</v>
      </c>
      <c r="F5" s="117">
        <v>45953.358159722222</v>
      </c>
      <c r="G5" s="118">
        <f ca="1">IFERROR(NOW()-F5,"-")</f>
        <v>5.2771875001781154E-2</v>
      </c>
      <c r="H5" s="117">
        <v>45953.352083333331</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45953.410931597224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45953.410931597224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45953.410931597224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45953.410931597224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45953.410931597224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45953.410931597224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45953.410931597224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45953.410931597224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45953.410931597224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45953.410931597224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45953.410931597224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45953.410931597224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45953.410931597224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45953.410931597224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45953.410931597224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45953.410931597224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45953.410931597224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45953.410931597224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45953.410931597224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45953.410931597224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45953.410931597224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45953.410931597224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45953.410931597224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45953.410931597224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45953.410931597224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45953.410931597224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45953.410931597224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45953.410931597224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45953.410931597224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45953.410931597224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45953.410931597224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45953.410931597224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45953.410931597224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45953.410931597224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45953.410931597224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45953.410931597224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45953.410931597224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45953.410931597224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45953.410931597224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45953.410931597224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45953.410931597224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45953.410931597224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45953.410931597224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7"/>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9" t="s">
        <v>18383</v>
      </c>
      <c r="E2" s="18" t="s">
        <v>38998</v>
      </c>
      <c r="F2" s="22">
        <v>45953.402650462966</v>
      </c>
      <c r="G2" s="21">
        <f t="shared" ref="G2:G24" ca="1" si="0">IFERROR(NOW()-F2,"-")</f>
        <v>8.2811342581408098E-3</v>
      </c>
      <c r="H2" s="22">
        <v>45953.397835648146</v>
      </c>
      <c r="I2" s="19" t="str">
        <f>IFERROR(VLOOKUP(D2,DB!A:F,6,0),"")</f>
        <v>SCECO</v>
      </c>
      <c r="J2" s="18" t="str">
        <f>IFERROR(VLOOKUP(D2,DB!A:G,7,0),"")</f>
        <v>Dead</v>
      </c>
      <c r="K2" s="163" t="s">
        <v>39089</v>
      </c>
      <c r="L2" s="23" t="str">
        <f>IFERROR(VLOOKUP(D2,DB!A:I,9,0),"")</f>
        <v>Latis</v>
      </c>
    </row>
    <row r="3" spans="1:13" ht="15" customHeight="1">
      <c r="A3" s="19"/>
      <c r="B3" s="64" t="str">
        <f>IFERROR(VLOOKUP(D3,DB!A:K,11,0),"")</f>
        <v/>
      </c>
      <c r="C3" s="18"/>
      <c r="D3" s="18"/>
      <c r="E3" s="18"/>
      <c r="F3" s="20"/>
      <c r="G3" s="21">
        <f t="shared" ca="1" si="0"/>
        <v>45953.410931597224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45953.410931597224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45953.410931597224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45953.410931597224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45953.410931597224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45953.410931597224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45953.410931597224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45953.410931597224</v>
      </c>
      <c r="H10" s="22"/>
      <c r="I10" s="19" t="s">
        <v>39090</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45953.410931597224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45953.410931597224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45953.410931597224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45953.410931597224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45953.410931597224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45953.410931597224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45953.410931597224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45953.410931597224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45953.410931597224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45953.410931597224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45953.410931597224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45953.410931597224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45953.410931597224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45953.410931597224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ref="G25:G88" ca="1" si="1">IFERROR(NOW()-F25,"-")</f>
        <v>45953.410931597224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45953.410931597224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45953.410931597224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45953.410931597224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45953.410931597224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45953.410931597224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45953.410931597224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45953.410931597224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45953.410931597224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45953.410931597224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45953.410931597224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45953.410931597224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45953.410931597224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45953.410931597224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45953.410931597224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45953.410931597224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45953.410931597224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45953.410931597224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45953.410931597224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45953.410931597224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45953.410931597224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45953.410931597224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45953.410931597224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45953.410931597224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45953.410931597224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45953.410931597224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45953.410931597224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45953.410931597224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45953.410931597224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45953.410931597224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45953.410931597224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45953.410931597224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45953.410931597224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45953.410931597224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45953.410931597224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45953.410931597224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45953.410931597224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45953.410931597224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45953.410931597224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45953.410931597224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45953.410931597224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45953.410931597224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45953.410931597224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45953.410931597224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45953.410931597224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45953.410931597224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45953.410931597224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45953.410931597224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45953.410931597224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45953.410931597224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45953.410931597224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45953.410931597224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45953.410931597224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45953.410931597224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45953.410931597224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45953.410931597224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45953.410931597224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45953.410931597224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45953.410931597224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45953.410931597224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45953.410931597224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45953.410931597224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45953.410931597224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45953.410931597224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ref="G89:G152" ca="1" si="2">IFERROR(NOW()-F89,"-")</f>
        <v>45953.410931597224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45953.410931597224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45953.410931597224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45953.410931597224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45953.410931597224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45953.410931597224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45953.410931597224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45953.410931597224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45953.410931597224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45953.410931597224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45953.410931597224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45953.410931597224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45953.410931597224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45953.410931597224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45953.410931597224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45953.410931597224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45953.410931597224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45953.410931597224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45953.410931597224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45953.410931597224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45953.410931597224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45953.410931597224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45953.410931597224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45953.410931597224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45953.410931597224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45953.410931597224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45953.410931597224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45953.410931597224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45953.410931597224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45953.410931597224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45953.410931597224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45953.410931597224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45953.410931597224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45953.410931597224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45953.410931597224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45953.410931597224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45953.410931597224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45953.410931597224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45953.410931597224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45953.410931597224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45953.410931597224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45953.410931597224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45953.410931597224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45953.410931597224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45953.410931597224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45953.410931597224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45953.410931597224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45953.410931597224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45953.410931597224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45953.410931597224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45953.410931597224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45953.410931597224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45953.410931597224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45953.410931597224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45953.410931597224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45953.410931597224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45953.410931597224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45953.410931597224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45953.410931597224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45953.410931597224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45953.410931597224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45953.410931597224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45953.410931597224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45953.410931597224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ref="G153:G216" ca="1" si="3">IFERROR(NOW()-F153,"-")</f>
        <v>45953.410931597224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45953.410931597224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45953.410931597224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45953.410931597224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45953.410931597224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45953.410931597224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45953.410931597224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45953.410931597224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45953.410931597224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45953.410931597224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45953.410931597224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45953.410931597224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45953.410931597224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45953.410931597224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45953.410931597224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45953.410931597224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45953.410931597224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45953.410931597224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45953.410931597224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45953.410931597224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45953.410931597224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45953.410931597224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45953.410931597224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45953.410931597224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45953.410931597224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45953.410931597224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45953.410931597224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45953.410931597224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45953.410931597224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45953.410931597224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45953.410931597224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45953.410931597224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45953.410931597224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45953.410931597224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45953.410931597224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45953.410931597224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45953.410931597224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45953.410931597224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45953.410931597224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45953.410931597224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45953.410931597224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45953.410931597224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45953.410931597224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45953.410931597224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45953.410931597224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45953.410931597224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45953.410931597224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45953.410931597224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45953.410931597224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45953.410931597224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45953.410931597224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45953.410931597224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45953.410931597224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45953.410931597224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45953.410931597224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45953.410931597224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45953.410931597224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45953.410931597224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45953.410931597224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45953.410931597224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45953.410931597224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45953.410931597224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45953.410931597224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45953.410931597224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ref="G217:G280" ca="1" si="4">IFERROR(NOW()-F217,"-")</f>
        <v>45953.410931597224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45953.410931597224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45953.410931597224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45953.410931597224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45953.410931597224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45953.410931597224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45953.410931597224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45953.410931597224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45953.410931597224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45953.410931597224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45953.410931597224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45953.410931597224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45953.410931597224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45953.410931597224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45953.410931597224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45953.410931597224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45953.410931597224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45953.410931597224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45953.410931597224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45953.410931597224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45953.410931597224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45953.410931597224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45953.410931597224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45953.410931597224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45953.410931597224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45953.410931597224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45953.410931597224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45953.410931597224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45953.410931597224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45953.410931597224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45953.410931597224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45953.410931597224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45953.410931597224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45953.410931597224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45953.410931597224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45953.410931597224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45953.410931597224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45953.410931597224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45953.410931597224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45953.410931597224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45953.410931597224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45953.410931597224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45953.410931597224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45953.410931597224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45953.410931597224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45953.410931597224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45953.410931597224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45953.410931597224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45953.410931597224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45953.410931597224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45953.410931597224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45953.410931597224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45953.410931597224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45953.410931597224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45953.410931597224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45953.410931597224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45953.410931597224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45953.410931597224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45953.410931597224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45953.410931597224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45953.410931597224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45953.410931597224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45953.410931597224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45953.410931597224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ref="G281:G344" ca="1" si="5">IFERROR(NOW()-F281,"-")</f>
        <v>45953.410931597224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45953.410931597224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45953.410931597224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45953.410931597224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45953.410931597224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45953.410931597224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45953.410931597224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45953.410931597224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45953.410931597224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45953.410931597224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45953.410931597224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45953.410931597224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45953.410931597224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45953.410931597224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45953.410931597224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45953.410931597224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45953.410931597224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45953.410931597224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45953.410931597224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45953.410931597224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45953.410931597224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45953.410931597224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45953.410931597224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45953.410931597224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45953.410931597224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45953.410931597224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45953.410931597224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45953.410931597224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45953.410931597224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45953.410931597224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45953.410931597224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45953.410931597224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45953.410931597224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45953.410931597224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45953.410931597224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45953.410931597224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45953.410931597224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45953.410931597224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45953.410931597224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45953.410931597224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45953.410931597224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45953.410931597224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45953.410931597224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45953.410931597224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45953.410931597224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45953.410931597224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45953.410931597224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45953.410931597224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45953.410931597224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45953.410931597224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45953.410931597224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45953.410931597224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45953.410931597224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45953.410931597224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45953.410931597224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45953.410931597224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45953.410931597224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45953.410931597224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45953.410931597224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45953.410931597224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45953.410931597224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45953.410931597224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45953.410931597224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45953.410931597224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ref="G345:G408" ca="1" si="6">IFERROR(NOW()-F345,"-")</f>
        <v>45953.410931597224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45953.410931597224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45953.410931597224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45953.410931597224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45953.410931597224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45953.410931597224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45953.410931597224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45953.410931597224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45953.410931597224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45953.410931597224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45953.410931597224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45953.410931597224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45953.410931597224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45953.410931597224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45953.410931597224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45953.410931597224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45953.410931597224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45953.410931597224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45953.410931597224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45953.410931597224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45953.410931597224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45953.410931597224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45953.410931597224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45953.410931597224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45953.410931597224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45953.410931597224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45953.410931597224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45953.410931597224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45953.410931597224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45953.410931597224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45953.410931597224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45953.410931597224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45953.410931597224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45953.410931597224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45953.410931597224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45953.410931597224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45953.410931597224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45953.410931597224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45953.410931597224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45953.410931597224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45953.410931597224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45953.410931597224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45953.410931597224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45953.410931597224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45953.410931597224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45953.410931597224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45953.410931597224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45953.410931597224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45953.410931597224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45953.410931597224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45953.410931597224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45953.410931597224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45953.410931597224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45953.410931597224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45953.410931597224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45953.410931597224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45953.410931597224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45953.410931597224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45953.410931597224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45953.410931597224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45953.410931597224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45953.410931597224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45953.410931597224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45953.410931597224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ref="G409:G472" ca="1" si="7">IFERROR(NOW()-F409,"-")</f>
        <v>45953.410931597224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45953.410931597224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45953.410931597224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45953.410931597224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45953.410931597224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45953.410931597224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45953.410931597224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45953.410931597224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45953.410931597224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45953.410931597224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45953.410931597224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45953.410931597224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45953.410931597224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45953.410931597224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45953.410931597224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45953.410931597224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45953.410931597224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45953.410931597224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45953.410931597224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45953.410931597224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45953.410931597224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45953.410931597224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45953.410931597224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45953.410931597224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45953.410931597224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45953.410931597224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45953.410931597224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45953.410931597224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45953.410931597224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45953.410931597224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45953.410931597224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45953.410931597224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45953.410931597224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45953.410931597224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45953.410931597224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45953.410931597224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45953.410931597224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45953.410931597224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45953.410931597224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45953.410931597224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45953.410931597224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45953.410931597224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45953.410931597224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45953.410931597224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45953.410931597224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45953.410931597224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45953.410931597224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45953.410931597224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45953.410931597224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45953.410931597224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45953.410931597224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45953.410931597224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45953.410931597224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45953.410931597224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45953.410931597224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45953.410931597224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45953.410931597224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45953.410931597224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45953.410931597224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45953.410931597224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45953.410931597224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45953.410931597224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45953.410931597224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45953.410931597224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ref="G473:G536" ca="1" si="8">IFERROR(NOW()-F473,"-")</f>
        <v>45953.410931597224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45953.410931597224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45953.410931597224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45953.410931597224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45953.410931597224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45953.410931597224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45953.410931597224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45953.410931597224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45953.410931597224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45953.410931597224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45953.410931597224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45953.410931597224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45953.410931597224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45953.410931597224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45953.410931597224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45953.410931597224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45953.410931597224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45953.410931597224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45953.410931597224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45953.410931597224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45953.410931597224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45953.410931597224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45953.410931597224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45953.410931597224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45953.410931597224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45953.410931597224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45953.410931597224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45953.410931597224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45953.410931597224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45953.410931597224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45953.410931597224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45953.410931597224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45953.410931597224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45953.410931597224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45953.410931597224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45953.410931597224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45953.410931597224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45953.410931597224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45953.410931597224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45953.410931597224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45953.410931597224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45953.410931597224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45953.410931597224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45953.410931597224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45953.410931597224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45953.410931597224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45953.410931597224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45953.410931597224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45953.410931597224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45953.410931597224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45953.410931597224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45953.410931597224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45953.410931597224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45953.410931597224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45953.410931597224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45953.410931597224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45953.410931597224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45953.410931597224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45953.410931597224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45953.410931597224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45953.410931597224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45953.410931597224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45953.410931597224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45953.410931597224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ref="G537:G600" ca="1" si="9">IFERROR(NOW()-F537,"-")</f>
        <v>45953.410931597224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45953.410931597224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45953.410931597224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45953.410931597224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45953.410931597224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45953.410931597224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45953.410931597224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45953.410931597224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45953.410931597224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45953.410931597224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45953.410931597224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45953.410931597224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45953.410931597224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45953.410931597224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45953.410931597224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45953.410931597224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45953.410931597224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45953.410931597224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45953.410931597224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45953.410931597224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45953.410931597224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45953.410931597224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45953.410931597224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45953.410931597224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45953.410931597224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45953.410931597224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45953.410931597224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45953.410931597224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45953.410931597224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45953.410931597224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45953.410931597224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45953.410931597224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45953.410931597224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45953.410931597224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45953.410931597224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45953.410931597224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45953.410931597224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45953.410931597224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45953.410931597224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45953.410931597224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45953.410931597224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45953.410931597224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45953.410931597224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45953.410931597224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45953.410931597224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45953.410931597224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45953.410931597224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45953.410931597224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45953.410931597224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45953.410931597224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45953.410931597224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45953.410931597224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45953.410931597224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45953.410931597224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45953.410931597224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45953.410931597224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45953.410931597224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45953.410931597224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45953.410931597224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45953.410931597224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45953.410931597224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45953.410931597224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45953.410931597224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45953.410931597224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ref="G601:G664" ca="1" si="10">IFERROR(NOW()-F601,"-")</f>
        <v>45953.410931597224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45953.410931597224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45953.410931597224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45953.410931597224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45953.410931597224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45953.410931597224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45953.410931597224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45953.410931597224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45953.410931597224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45953.410931597224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45953.410931597224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45953.410931597224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45953.410931597224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45953.410931597224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45953.410931597224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45953.410931597224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45953.410931597224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45953.410931597224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45953.410931597224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45953.410931597224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45953.410931597224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45953.410931597224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45953.410931597224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45953.410931597224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45953.410931597224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45953.410931597224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45953.410931597224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45953.410931597224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45953.410931597224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45953.410931597224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45953.410931597224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45953.410931597224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45953.410931597224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45953.410931597224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45953.410931597224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45953.410931597224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45953.410931597224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45953.410931597224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45953.410931597224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45953.410931597224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45953.410931597224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45953.410931597224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45953.410931597224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45953.410931597224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45953.410931597224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45953.410931597224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45953.410931597224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45953.410931597224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45953.410931597224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45953.410931597224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45953.410931597224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45953.410931597224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45953.410931597224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45953.410931597224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45953.410931597224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45953.410931597224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45953.410931597224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45953.410931597224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45953.410931597224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45953.410931597224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45953.410931597224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45953.410931597224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45953.410931597224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45953.410931597224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ref="G665:G728" ca="1" si="11">IFERROR(NOW()-F665,"-")</f>
        <v>45953.410931597224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45953.410931597224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45953.410931597224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45953.410931597224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45953.410931597224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45953.410931597224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45953.410931597224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45953.410931597224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45953.410931597224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45953.410931597224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45953.410931597224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45953.410931597224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45953.410931597224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45953.410931597224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45953.410931597224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45953.410931597224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45953.410931597224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45953.410931597224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45953.410931597224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45953.410931597224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45953.410931597224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45953.410931597224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45953.410931597224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45953.410931597224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45953.410931597224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45953.410931597224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45953.410931597224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45953.410931597224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45953.410931597224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45953.410931597224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45953.410931597224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45953.410931597224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45953.410931597224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45953.410931597224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45953.410931597224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45953.410931597224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45953.410931597224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45953.410931597224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45953.410931597224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45953.410931597224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45953.410931597224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45953.410931597224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45953.410931597224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45953.410931597224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45953.410931597224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45953.410931597224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45953.410931597224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45953.410931597224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45953.410931597224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45953.410931597224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45953.410931597224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45953.410931597224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45953.410931597224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45953.410931597224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45953.410931597224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45953.410931597224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45953.410931597224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45953.410931597224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45953.410931597224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45953.410931597224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45953.410931597224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45953.410931597224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45953.410931597224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45953.410931597224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ref="G729:G792" ca="1" si="12">IFERROR(NOW()-F729,"-")</f>
        <v>45953.410931597224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45953.410931597224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45953.410931597224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45953.410931597224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45953.410931597224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45953.410931597224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45953.410931597224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45953.410931597224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45953.410931597224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45953.410931597224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45953.410931597224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45953.410931597224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45953.410931597224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45953.410931597224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45953.410931597224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45953.410931597224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45953.410931597224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45953.410931597224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45953.410931597224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45953.410931597224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45953.410931597224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45953.410931597224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45953.410931597224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45953.410931597224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45953.410931597224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45953.410931597224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45953.410931597224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45953.410931597224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45953.410931597224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45953.410931597224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45953.410931597224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45953.410931597224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45953.410931597224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45953.410931597224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45953.410931597224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45953.410931597224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45953.410931597224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45953.410931597224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45953.410931597224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45953.410931597224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45953.410931597224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45953.410931597224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45953.410931597224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45953.410931597224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45953.410931597224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45953.410931597224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45953.410931597224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45953.410931597224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45953.410931597224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45953.410931597224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45953.410931597224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45953.410931597224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45953.410931597224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45953.410931597224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45953.410931597224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45953.410931597224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45953.410931597224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45953.410931597224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45953.410931597224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45953.410931597224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45953.410931597224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45953.410931597224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45953.410931597224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45953.410931597224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ref="G793:G856" ca="1" si="13">IFERROR(NOW()-F793,"-")</f>
        <v>45953.410931597224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45953.410931597224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45953.410931597224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45953.410931597224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45953.410931597224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45953.410931597224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45953.410931597224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45953.410931597224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45953.410931597224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45953.410931597224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45953.410931597224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45953.410931597224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45953.410931597224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45953.410931597224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45953.410931597224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45953.410931597224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45953.410931597224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45953.410931597224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45953.410931597224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45953.410931597224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45953.410931597224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45953.410931597224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45953.410931597224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45953.410931597224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45953.410931597224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45953.410931597224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45953.410931597224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45953.410931597224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45953.410931597224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45953.410931597224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45953.410931597224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45953.410931597224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45953.410931597224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45953.410931597224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45953.410931597224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45953.410931597224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45953.410931597224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45953.410931597224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45953.410931597224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45953.410931597224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45953.410931597224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45953.410931597224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45953.410931597224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45953.410931597224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45953.410931597224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45953.410931597224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45953.410931597224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45953.410931597224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45953.410931597224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45953.410931597224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45953.410931597224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45953.410931597224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45953.410931597224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45953.410931597224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45953.410931597224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45953.410931597224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45953.410931597224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45953.410931597224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45953.410931597224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45953.410931597224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45953.410931597224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45953.410931597224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45953.410931597224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45953.410931597224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ref="G857:G920" ca="1" si="14">IFERROR(NOW()-F857,"-")</f>
        <v>45953.410931597224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45953.410931597224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45953.410931597224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45953.410931597224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45953.410931597224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45953.410931597224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45953.410931597224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45953.410931597224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45953.410931597224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45953.410931597224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45953.410931597224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45953.410931597224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45953.410931597224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45953.410931597224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45953.410931597224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45953.410931597224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45953.410931597224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45953.410931597224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45953.410931597224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45953.410931597224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45953.410931597224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45953.410931597224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45953.410931597224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45953.410931597224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45953.410931597224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45953.410931597224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45953.410931597224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45953.410931597224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45953.410931597224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45953.410931597224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45953.410931597224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45953.410931597224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45953.410931597224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45953.410931597224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45953.410931597224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45953.410931597224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45953.410931597224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45953.410931597224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45953.410931597224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45953.410931597224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45953.410931597224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45953.410931597224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45953.410931597224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45953.410931597224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45953.410931597224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45953.410931597224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45953.410931597224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45953.410931597224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45953.410931597224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45953.410931597224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45953.410931597224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45953.410931597224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45953.410931597224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45953.410931597224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45953.410931597224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45953.410931597224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45953.410931597224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45953.410931597224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45953.410931597224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45953.410931597224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45953.410931597224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45953.410931597224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45953.410931597224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45953.410931597224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ref="G921:G984" ca="1" si="15">IFERROR(NOW()-F921,"-")</f>
        <v>45953.410931597224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45953.410931597224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45953.410931597224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45953.410931597224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45953.410931597224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45953.410931597224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45953.410931597224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45953.410931597224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45953.410931597224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45953.410931597224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45953.410931597224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45953.410931597224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45953.410931597224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45953.410931597224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45953.410931597224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45953.410931597224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45953.410931597224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45953.410931597224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45953.410931597224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45953.410931597224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45953.410931597224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45953.410931597224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45953.410931597224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45953.410931597224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45953.410931597224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45953.410931597224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45953.410931597224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45953.410931597224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45953.410931597224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45953.410931597224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45953.410931597224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45953.410931597224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45953.410931597224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45953.410931597224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45953.410931597224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45953.410931597224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45953.410931597224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45953.410931597224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45953.410931597224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45953.410931597224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45953.410931597224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45953.410931597224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45953.410931597224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45953.410931597224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45953.410931597224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45953.410931597224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45953.410931597224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45953.410931597224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45953.410931597224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45953.410931597224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45953.410931597224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45953.410931597224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45953.410931597224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45953.410931597224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45953.410931597224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45953.410931597224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45953.410931597224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45953.410931597224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45953.410931597224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45953.410931597224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45953.410931597224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45953.410931597224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45953.410931597224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45953.410931597224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ref="G985:G1048" ca="1" si="16">IFERROR(NOW()-F985,"-")</f>
        <v>45953.410931597224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45953.410931597224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45953.410931597224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45953.410931597224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45953.410931597224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45953.410931597224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45953.410931597224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45953.410931597224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45953.410931597224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45953.410931597224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45953.410931597224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45953.410931597224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45953.410931597224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45953.410931597224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45953.410931597224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45953.410931597224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45953.410931597224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45953.410931597224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45953.410931597224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45953.410931597224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45953.410931597224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45953.410931597224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45953.410931597224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45953.410931597224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45953.410931597224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45953.410931597224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45953.410931597224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45953.410931597224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45953.410931597224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45953.410931597224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45953.410931597224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45953.410931597224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45953.410931597224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45953.410931597224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45953.410931597224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45953.410931597224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45953.410931597224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45953.410931597224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45953.410931597224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45953.410931597224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45953.410931597224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45953.410931597224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45953.410931597224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45953.410931597224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45953.410931597224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45953.410931597224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45953.410931597224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45953.410931597224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45953.410931597224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45953.410931597224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45953.410931597224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45953.410931597224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45953.410931597224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45953.410931597224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45953.410931597224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45953.410931597224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45953.410931597224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45953.410931597224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45953.410931597224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45953.410931597224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45953.410931597224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45953.410931597224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45953.410931597224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45953.410931597224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ref="G1049:G1112" ca="1" si="17">IFERROR(NOW()-F1049,"-")</f>
        <v>45953.410931597224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45953.410931597224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45953.410931597224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45953.410931597224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45953.410931597224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45953.410931597224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45953.410931597224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45953.410931597224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45953.410931597224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45953.410931597224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45953.410931597224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45953.410931597224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45953.410931597224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45953.410931597224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45953.410931597224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45953.410931597224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45953.410931597224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45953.410931597224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45953.410931597224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45953.410931597224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45953.410931597224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45953.410931597224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45953.410931597224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45953.410931597224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45953.410931597224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45953.410931597224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45953.410931597224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45953.410931597224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45953.410931597224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45953.410931597224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45953.410931597224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45953.410931597224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45953.410931597224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45953.410931597224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45953.410931597224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45953.410931597224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45953.410931597224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45953.410931597224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45953.410931597224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45953.410931597224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45953.410931597224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45953.410931597224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45953.410931597224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45953.410931597224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45953.410931597224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45953.410931597224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45953.410931597224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45953.410931597224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45953.410931597224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45953.410931597224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45953.410931597224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45953.410931597224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45953.410931597224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45953.410931597224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45953.410931597224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45953.410931597224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45953.410931597224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45953.410931597224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45953.410931597224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45953.410931597224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45953.410931597224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45953.410931597224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45953.410931597224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45953.410931597224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ref="G1113:G1127" ca="1" si="18">IFERROR(NOW()-F1113,"-")</f>
        <v>45953.410931597224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45953.410931597224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45953.410931597224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45953.410931597224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45953.410931597224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45953.410931597224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45953.410931597224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45953.410931597224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45953.410931597224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45953.410931597224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45953.410931597224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45953.410931597224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45953.410931597224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45953.410931597224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45953.410931597224</v>
      </c>
      <c r="H1127" s="22"/>
      <c r="I1127" s="19" t="str">
        <f>IFERROR(VLOOKUP(D1127,DB!A:F,6,0),"")</f>
        <v/>
      </c>
      <c r="J1127" s="18" t="str">
        <f>IFERROR(VLOOKUP(D1127,DB!A:G,7,0),"")</f>
        <v/>
      </c>
      <c r="K1127" s="47"/>
      <c r="L1127" s="23" t="str">
        <f>IFERROR(VLOOKUP(D1127,DB!A:I,9,0),"")</f>
        <v/>
      </c>
    </row>
  </sheetData>
  <dataValidations count="2">
    <dataValidation allowBlank="1" showInputMessage="1" showErrorMessage="1" sqref="E1" xr:uid="{5914219A-CB83-432D-936A-CC0CB6F3982A}"/>
    <dataValidation type="list" allowBlank="1" showInputMessage="1" showErrorMessage="1" sqref="E2:E11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tabSelected="1"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249.93021400462749</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1</v>
      </c>
      <c r="D3" s="123" t="s">
        <v>33649</v>
      </c>
      <c r="E3" s="100" t="s">
        <v>38998</v>
      </c>
      <c r="F3" s="125">
        <v>45953.392361111109</v>
      </c>
      <c r="G3" s="126">
        <f ca="1">IFERROR(NOW()-F3,"")</f>
        <v>1.8570486114185769E-2</v>
      </c>
      <c r="H3" s="125">
        <v>45953.351076388892</v>
      </c>
      <c r="I3" s="121" t="str">
        <f>IFERROR(VLOOKUP(D3,DB!A:F,6,0),"")</f>
        <v>Generator-SG</v>
      </c>
      <c r="J3" s="121" t="str">
        <f>IFERROR(VLOOKUP(D3,DB!A:G,7,0),"")</f>
        <v>Vandalized</v>
      </c>
      <c r="K3" s="127" t="s">
        <v>39094</v>
      </c>
      <c r="L3" s="123" t="str">
        <f>IFERROR(VLOOKUP(D3,DB!A:I,9,0),"")</f>
        <v>Latis</v>
      </c>
    </row>
    <row r="4" spans="1:16" ht="15" customHeight="1">
      <c r="A4" s="121" t="s">
        <v>39095</v>
      </c>
      <c r="B4" s="121" t="str">
        <f>IFERROR(VLOOKUP(D4,DB!A:K,11,0),"")</f>
        <v/>
      </c>
      <c r="C4" s="122"/>
      <c r="D4" s="123"/>
      <c r="E4" s="100"/>
      <c r="F4" s="125"/>
      <c r="G4" s="126">
        <f ca="1">IFERROR(NOW()-F4,"")</f>
        <v>45953.410931597224</v>
      </c>
      <c r="H4" s="125"/>
      <c r="I4" s="121" t="str">
        <f>IFERROR(VLOOKUP(D4,DB!A:F,6,0),"")</f>
        <v/>
      </c>
      <c r="J4" s="121" t="str">
        <f>IFERROR(VLOOKUP(D4,DB!A:G,7,0),"")</f>
        <v/>
      </c>
      <c r="K4" s="127"/>
      <c r="L4" s="123" t="str">
        <f>IFERROR(VLOOKUP(D4,DB!A:I,9,0),"")</f>
        <v/>
      </c>
    </row>
    <row r="5" spans="1:16" ht="15" customHeight="1">
      <c r="A5" s="121"/>
      <c r="B5" s="121" t="str">
        <f>IFERROR(VLOOKUP(D5,DB!A:K,11,0),"")</f>
        <v/>
      </c>
      <c r="C5" s="122"/>
      <c r="D5" s="103"/>
      <c r="E5" s="100"/>
      <c r="F5" s="125"/>
      <c r="G5" s="126">
        <f ca="1">IFERROR(NOW()-F5,"")</f>
        <v>45953.410931597224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45953.410931597224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45953.410931597224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45953.410931597224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45953.410931597224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45953.410931597224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45953.410931597224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45953.410931597224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45953.410931597224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45953.410931597224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c r="E15" s="100"/>
      <c r="F15" s="125"/>
      <c r="G15" s="126">
        <f ca="1">IFERROR(NOW()-F15,"")</f>
        <v>45953.410931597224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45953.410931597224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45953.410931597224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45953.410931597224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45953.410931597224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45953.410931597224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45953.410931597224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45953.410931597224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45953.410931597224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45953.410931597224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45953.410931597224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45953.410931597224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45953.410931597224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45953.410931597224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45953.410931597224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45953.410931597224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45953.410931597224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45953.410931597224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45953.410931597224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45953.410931597224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45953.410931597224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45953.410931597224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45953.410931597224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45953.410931597224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45953.410931597224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45953.410931597224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45953.410931597224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45953.410931597224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45953.410931597224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45953.410931597224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45953.410931597224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45953.410931597224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45953.410931597224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45953.410931597224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45953.410931597224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45953.410931597224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45953.410931597224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45953.410931597224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45953.410931597224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45953.410931597224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45953.410931597224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45953.410931597224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45953.410931597224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45953.410931597224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45953.410931597224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45953.410931597224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45953.410931597224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45953.410931597224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45953.410931597224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45953.410931597224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45953.410931597224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45953.410931597224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45953.410931597224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45953.410931597224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45953.410931597224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45953.410931597224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45953.410931597224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45953.410931597224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45953.410931597224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45953.410931597224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45953.410931597224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45953.410931597224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45953.410931597224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45953.410931597224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45953.410931597224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45953.410931597224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45953.410931597224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45953.410931597224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45953.410931597224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45953.410931597224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45953.410931597224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45953.410931597224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45953.410931597224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45953.410931597224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45953.410931597224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45953.410931597224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45953.410931597224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45953.410931597224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45953.410931597224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45953.410931597224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45953.410931597224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45953.410931597224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45953.410931597224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45953.410931597224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45953.410931597224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45953.410931597224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45953.410931597224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45953.410931597224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45953.410931597224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45953.410931597224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45953.410931597224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45953.410931597224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45953.410931597224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45953.410931597224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45953.410931597224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45953.410931597224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45953.410931597224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45953.410931597224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45953.410931597224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45953.410931597224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45953.410931597224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45953.410931597224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45953.410931597224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45953.410931597224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45953.410931597224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45953.410931597224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45953.410931597224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45953.410931597224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45953.410931597224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45953.410931597224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45953.410931597224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45953.410931597224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45953.410931597224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45953.410931597224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45953.410931597224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45953.410931597224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45953.410931597224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45953.410931597224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45953.410931597224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45953.410931597224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45953.410931597224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45953.410931597224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45953.410931597224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45953.410931597224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45953.410931597224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45953.410931597224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45953.410931597224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45953.410931597224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45953.410931597224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45953.410931597224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45953.410931597224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45953.410931597224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45953.410931597224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45953.410931597224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45953.410931597224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45953.410931597224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45953.410931597224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45953.410931597224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45953.410931597224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45953.410931597224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45953.410931597224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45953.410931597224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45953.410931597224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45953.410931597224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45953.410931597224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45953.410931597224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45953.410931597224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45953.410931597224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45953.410931597224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45953.410931597224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45953.410931597224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45953.410931597224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45953.410931597224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45953.410931597224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45953.410931597224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45953.410931597224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45953.410931597224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45953.410931597224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45953.410931597224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45953.410931597224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45953.410931597224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45953.410931597224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45953.410931597224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45953.410931597224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45953.410931597224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45953.410931597224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45953.410931597224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45953.410931597224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45953.410931597224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45953.410931597224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45953.410931597224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45953.410931597224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45953.410931597224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45953.410931597224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45953.410931597224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45953.410931597224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45953.410931597224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45953.410931597224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45953.410931597224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45953.410931597224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45953.410931597224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45953.410931597224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45953.410931597224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45953.410931597224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45953.410931597224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45953.410931597224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45953.410931597224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45953.410931597224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45953.410931597224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45953.410931597224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45953.410931597224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45953.410931597224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45953.410931597224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45953.410931597224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45953.410931597224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45953.410931597224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45953.410931597224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45953.410931597224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45953.410931597224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45953.410931597224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45953.410931597224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45953.410931597224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45953.410931597224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45953.410931597224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45953.410931597224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45953.410931597224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45953.410931597224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45953.410931597224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45953.410931597224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45953.410931597224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45953.410931597224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45953.410931597224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45953.410931597224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45953.410931597224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45953.410931597224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45953.410931597224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45953.410931597224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45953.410931597224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45953.410931597224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45953.410931597224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45953.410931597224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45953.410931597224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45953.410931597224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45953.410931597224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45953.410931597224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45953.410931597224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45953.410931597224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45953.410931597224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45953.410931597224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45953.410931597224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45953.410931597224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45953.410931597224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45953.410931597224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45953.410931597224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45953.410931597224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45953.410931597224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45953.410931597224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45953.410931597224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45953.410931597224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45953.410931597224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45953.410931597224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45953.410931597224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45953.410931597224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45953.410931597224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45953.410931597224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45953.410931597224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45953.410931597224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45953.410931597224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45953.410931597224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45953.410931597224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45953.410931597224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45953.410931597224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45953.410931597224</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45953.410931597224</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39096</v>
      </c>
      <c r="B2" s="37" t="str">
        <f>IFERROR(VLOOKUP(D2,DB!A:K,11,0),"")</f>
        <v>R5</v>
      </c>
      <c r="C2" s="37">
        <v>3</v>
      </c>
      <c r="D2" s="120" t="s">
        <v>36034</v>
      </c>
      <c r="E2" s="37" t="s">
        <v>38998</v>
      </c>
      <c r="F2" s="38">
        <v>45891.832060185188</v>
      </c>
      <c r="G2" s="146">
        <f ca="1">IFERROR(NOW()-F2,"")</f>
        <v>61.578871412035369</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27.222054282407044</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8.6393575231486466</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4.7498204861112754</v>
      </c>
      <c r="H5" s="155">
        <v>45948.661111111112</v>
      </c>
      <c r="I5" s="154" t="str">
        <f>IFERROR(VLOOKUP(D5,DB!A:F,6,0),"")</f>
        <v>SCECO</v>
      </c>
      <c r="J5" s="154" t="str">
        <f>IFERROR(VLOOKUP(D5,DB!A:G,7,0),"")</f>
        <v>Dead</v>
      </c>
      <c r="K5" s="154" t="s">
        <v>39103</v>
      </c>
      <c r="L5" s="154" t="str">
        <f>IFERROR(VLOOKUP(D5,DB!A:I,9,0),"")</f>
        <v>Latis</v>
      </c>
    </row>
    <row r="6" spans="1:13" ht="15">
      <c r="A6" s="154" t="s">
        <v>39104</v>
      </c>
      <c r="B6" s="154" t="str">
        <f>IFERROR(VLOOKUP(D6,DB!A:K,11,0),"")</f>
        <v>R5</v>
      </c>
      <c r="C6" s="154">
        <v>4</v>
      </c>
      <c r="D6" s="154" t="s">
        <v>38181</v>
      </c>
      <c r="E6" s="154" t="s">
        <v>38998</v>
      </c>
      <c r="F6" s="155">
        <v>45953.324178240742</v>
      </c>
      <c r="G6" s="156">
        <f ca="1">IFERROR(NOW()-F6,"")</f>
        <v>8.6753356481494848E-2</v>
      </c>
      <c r="H6" s="155">
        <v>45953.303553240738</v>
      </c>
      <c r="I6" s="154" t="str">
        <f>IFERROR(VLOOKUP(D6,DB!A:F,6,0),"")</f>
        <v>SCECO</v>
      </c>
      <c r="J6" s="154" t="str">
        <f>IFERROR(VLOOKUP(D6,DB!A:G,7,0),"")</f>
        <v>Haj Removal</v>
      </c>
      <c r="K6" s="154" t="s">
        <v>39105</v>
      </c>
      <c r="L6" s="154" t="str">
        <f>IFERROR(VLOOKUP(D6,DB!A:I,9,0),"")</f>
        <v>Latis</v>
      </c>
    </row>
    <row r="7" spans="1:13" ht="15">
      <c r="A7" s="160"/>
      <c r="B7" s="160" t="str">
        <f>IFERROR(VLOOKUP(D7,DB!A:K,11,0),"")</f>
        <v/>
      </c>
      <c r="C7" s="160"/>
      <c r="D7" s="160"/>
      <c r="E7" s="160"/>
      <c r="F7" s="161"/>
      <c r="G7" s="162">
        <f ca="1">IFERROR(NOW()-F7,"")</f>
        <v>45953.410931597224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45953.410931597224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45953.410931597224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45953.410931597224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45953.410931597224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45953.410931597224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45953.410931597224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45953.410931597224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45953.410931597224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45953.410931597224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45953.410931597224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45953.410931597224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45953.410931597224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45953.410931597224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45953.410931597224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45953.410931597224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45953.410931597224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45953.410931597224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45953.410931597224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45953.410931597224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45953.410931597224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45953.410931597224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45953.410931597224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45953.410931597224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45953.410931597224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45953.410931597224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45953.410931597224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45953.410931597224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45953.410931597224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45953.410931597224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45953.410931597224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45953.410931597224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45953.410931597224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45953.410931597224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45953.410931597224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45953.410931597224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45953.410931597224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45953.410931597224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45953.410931597224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45953.410931597224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45953.410931597224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45953.410931597224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45953.410931597224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45953.410931597224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45953.410931597224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45953.410931597224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45953.410931597224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45953.410931597224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45953.410931597224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45953.410931597224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45953.410931597224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45953.410931597224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45953.410931597224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45953.410931597224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45953.410931597224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45953.410931597224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45953.410931597224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45953.410931597224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45953.410931597224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45953.410931597224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45953.410931597224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45953.410931597224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45953.410931597224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45953.410931597224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45953.410931597224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45953.410931597224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45953.410931597224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45953.410931597224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45953.410931597224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45953.410931597224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45953.410931597224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45953.410931597224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45953.410931597224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45953.410931597224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45953.410931597224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45953.410931597224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45953.410931597224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45953.410931597224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45953.410931597224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45953.410931597224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45953.410931597224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45953.410931597224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45953.410931597224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45953.410931597224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45953.410931597224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45953.410931597224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45953.410931597224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45953.410931597224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45953.410931597224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45953.410931597224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45953.410931597224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45953.410931597224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45953.410931597224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45953.410931597224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45953.410931597224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45953.410931597224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45953.410931597224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45953.410931597224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45953.410931597224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45953.410931597224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45953.410931597224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45953.410931597224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45953.410931597224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45953.410931597224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45953.410931597224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45953.410931597224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45953.410931597224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45953.410931597224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45953.410931597224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45953.410931597224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45953.410931597224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45953.410931597224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45953.410931597224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45953.410931597224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45953.410931597224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45953.410931597224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45953.410931597224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45953.410931597224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45953.410931597224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45953.410931597224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45953.410931597224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45953.410931597224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45953.410931597224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45953.410931597224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45953.410931597224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45953.410931597224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45953.410931597224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45953.410931597224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45953.410931597224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45953.410931597224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45953.410931597224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45953.410931597224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45953.410931597224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45953.410931597224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45953.410931597224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45953.410931597224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45953.410931597224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45953.410931597224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45953.410931597224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45953.410931597224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45953.410931597224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45953.410931597224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45953.410931597224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45953.410931597224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45953.410931597224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45953.410931597224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45953.410931597224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45953.410931597224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45953.410931597224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45953.410931597224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45953.410931597224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45953.410931597224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45953.410931597224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45953.410931597224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45953.410931597224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45953.410931597224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45953.410931597224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45953.410931597224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45953.410931597224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45953.410931597224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45953.410931597224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45953.410931597224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45953.410931597224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45953.410931597224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45953.410931597224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45953.410931597224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45953.410931597224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45953.410931597224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45953.410931597224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45953.410931597224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45953.410931597224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45953.410931597224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45953.410931597224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45953.410931597224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45953.410931597224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45953.410931597224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45953.410931597224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45953.410931597224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45953.410931597224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45953.410931597224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45953.410931597224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45953.410931597224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45953.410931597224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45953.410931597224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45953.410931597224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45953.410931597224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45953.410931597224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45953.410931597224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45953.410931597224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45953.410931597224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45953.410931597224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45953.410931597224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45953.410931597224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45953.410931597224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45953.410931597224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45953.410931597224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45953.410931597224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45953.410931597224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45953.410931597224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45953.410931597224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45953.410931597224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45953.410931597224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45953.410931597224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45953.410931597224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45953.410931597224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45953.410931597224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45953.410931597224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45953.410931597224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45953.410931597224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45953.410931597224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45953.410931597224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45953.410931597224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45953.410931597224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45953.410931597224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45953.410931597224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45953.410931597224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45953.410931597224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45953.410931597224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45953.410931597224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45953.410931597224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45953.410931597224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45953.410931597224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45953.410931597224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45953.410931597224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45953.410931597224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45953.410931597224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45953.410931597224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45953.410931597224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45953.410931597224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45953.410931597224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45953.410931597224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45953.410931597224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45953.410931597224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45953.410931597224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45953.410931597224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45953.410931597224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45953.410931597224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45953.410931597224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45953.410931597224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45953.410931597224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45953.410931597224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45953.410931597224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45953.410931597224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45953.410931597224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45953.410931597224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45953.410931597224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45953.410931597224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45953.410931597224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45953.410931597224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45953.410931597224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45953.410931597224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45953.410931597224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45953.410931597224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45953.410931597224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45953.410931597224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45953.410931597224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45953.410931597224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45953.410931597224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45953.410931597224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45953.410931597224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45953.410931597224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45953.410931597224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45953.410931597224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45953.410931597224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45953.410931597224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45953.410931597224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45953.410931597224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45953.410931597224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45953.410931597224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45953.410931597224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45953.410931597224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45953.410931597224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45953.410931597224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45953.410931597224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45953.410931597224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45953.410931597224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45953.410931597224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45953.410931597224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45953.410931597224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45953.410931597224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45953.410931597224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45953.410931597224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45953.410931597224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45953.410931597224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45953.410931597224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45953.410931597224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45953.410931597224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45953.410931597224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45953.410931597224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45953.410931597224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45953.410931597224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45953.410931597224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45953.410931597224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45953.410931597224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45953.410931597224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45953.410931597224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45953.410931597224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45953.410931597224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45953.410931597224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45953.410931597224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45953.410931597224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45953.410931597224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45953.410931597224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45953.410931597224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45953.410931597224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45953.410931597224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45953.410931597224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45953.410931597224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45953.410931597224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45953.410931597224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45953.410931597224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45953.410931597224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45953.410931597224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45953.410931597224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45953.410931597224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45953.410931597224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45953.410931597224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45953.410931597224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45953.410931597224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45953.410931597224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45953.410931597224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45953.410931597224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45953.410931597224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45953.410931597224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45953.410931597224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45953.410931597224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45953.410931597224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45953.410931597224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45953.410931597224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45953.410931597224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45953.410931597224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45953.410931597224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45953.410931597224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45953.410931597224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45953.410931597224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45953.410931597224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45953.410931597224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45953.410931597224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45953.410931597224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45953.410931597224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45953.410931597224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45953.410931597224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45953.410931597224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45953.410931597224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45953.410931597224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45953.410931597224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45953.410931597224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45953.410931597224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45953.410931597224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45953.410931597224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45953.410931597224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45953.410931597224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45953.410931597224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45953.410931597224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45953.410931597224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45953.410931597224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45953.410931597224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45953.410931597224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45953.410931597224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45953.410931597224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45953.410931597224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45953.410931597224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45953.410931597224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45953.410931597224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45953.410931597224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45953.410931597224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45953.410931597224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45953.410931597224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45953.410931597224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45953.410931597224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45953.410931597224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45953.410931597224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45953.410931597224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45953.410931597224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45953.410931597224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45953.410931597224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45953.410931597224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45953.410931597224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45953.410931597224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45953.410931597224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45953.410931597224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45953.410931597224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45953.410931597224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45953.410931597224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45953.410931597224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45953.410931597224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45953.410931597224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45953.410931597224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45953.410931597224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45953.410931597224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45953.410931597224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45953.410931597224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45953.410931597224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45953.410931597224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45953.410931597224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45953.410931597224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45953.410931597224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45953.410931597224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45953.410931597224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45953.410931597224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45953.410931597224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45953.410931597224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45953.410931597224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45953.410931597224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45953.410931597224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45953.410931597224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45953.410931597224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45953.410931597224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45953.410931597224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45953.410931597224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45953.410931597224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45953.410931597224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45953.410931597224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45953.410931597224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45953.410931597224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45953.410931597224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45953.410931597224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45953.410931597224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45953.410931597224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45953.410931597224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45953.410931597224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45953.410931597224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45953.410931597224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45953.410931597224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45953.410931597224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45953.410931597224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45953.410931597224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45953.410931597224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45953.410931597224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45953.410931597224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45953.410931597224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45953.410931597224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45953.410931597224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45953.410931597224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45953.410931597224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45953.410931597224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45953.410931597224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45953.410931597224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45953.410931597224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45953.410931597224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45953.410931597224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45953.410931597224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45953.410931597224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45953.410931597224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45953.410931597224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45953.410931597224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45953.410931597224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45953.410931597224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45953.410931597224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45953.410931597224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45953.410931597224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45953.410931597224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45953.410931597224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45953.410931597224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45953.410931597224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45953.410931597224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45953.410931597224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45953.410931597224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45953.410931597224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45953.410931597224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45953.410931597224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45953.410931597224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45953.410931597224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45953.410931597224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45953.410931597224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45953.410931597224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45953.410931597224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45953.410931597224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45953.410931597224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45953.410931597224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45953.410931597224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45953.410931597224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45953.410931597224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45953.410931597224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45953.410931597224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45953.410931597224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45953.410931597224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45953.410931597224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45953.410931597224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45953.410931597224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45953.410931597224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45953.410931597224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45953.410931597224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45953.410931597224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45953.410931597224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45953.410931597224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45953.410931597224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45953.410931597224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45953.410931597224</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45953.410931597224</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45953.410931597224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45953.410931597224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45953.410931597224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45953.410931597224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45953.410931597224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45953.410931597224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45953.410931597224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45953.410931365739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45953.410931365739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45953.410931365739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45953.410931365739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45953.410931365739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45953.410931365739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45953.410931365739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45953.410931365739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45953.410931365739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45953.410931365739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45953.410931365739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45953.410931365739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45953.410931365739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45953.410931365739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45953.410931365739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45953.410931365739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45953.410931365739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45953.410931365739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45953.410931365739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45953.410931365739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45953.410931365739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45953.410931365739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45953.410931365739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45953.410931365739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45953.410931365739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45953.410931365739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45953.410931365739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45953.410931365739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45953.410931365739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45953.410931365739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45953.410931365739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45953.410931365739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45953.410931365739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45953.410931365739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45953.410931365739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45953.410931365739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45953.410931365739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45953.410931365739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45953.410931365739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45953.410931365739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45953.410931365739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45953.410931365739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45953.410931365739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45953.410931365739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45953.410931597224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45953.410931597224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45953.410931597224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45953.410931597224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45953.410931597224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45953.410931597224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45953.410931597224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45953.410931597224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45953.410931597224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45953.410931597224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45953.410931597224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45953.410931597224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45953.410931597224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45953.410931597224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45953.410931597224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45953.410931597224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45953.410931597224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45953.410931597224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45953.410931597224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45953.410931597224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45953.410931597224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45953.410931597224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45953.410931597224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45953.410931597224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45953.410931597224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45953.410931597224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45953.410931597224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45953.410931597224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45953.410931597224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45953.410931597224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45953.410931597224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45953.410931597224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45953.410931597224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45953.410931597224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45953.410931597224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45953.410931597224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45953.410931597224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45953.410931597224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45953.410931597224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45953.410931597224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45953.410931597224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45953.410931597224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45953.410931597224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45953.410931597224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45953.410931597224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45953.410931597224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45953.410931597224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45953.410931597224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45953.410931597224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45953.410931597224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45953.410931597224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45953.410931597224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45953.410931597224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45953.410931597224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45953.410931597224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45953.410931597224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45953.410931597224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45953.410931597224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45953.410931597224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45953.410931597224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45953.410931597224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45953.410931597224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45953.410931597224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45953.410931597224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45953.410931597224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45953.410931597224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45953.410931597224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45953.410931597224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45953.410931597224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45953.410931597224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45953.410931597224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45953.410931597224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45953.410931597224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45953.410931597224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45953.410931597224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45953.410931597224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45953.410931597224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45953.410931597224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45953.410931597224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45953.410931597224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45953.410931597224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45953.410931597224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45953.410931597224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45953.410931597224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45953.410931597224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45953.410931597224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45953.410931597224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45953.410931597224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45953.410931597224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45953.410931597224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45953.410931597224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45953.410931597224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45953.410931597224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45953.410931597224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45953.410931597224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45953.410931597224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45953.410931597224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45953.410931597224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45953.410931597224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45953.410931597224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45953.410931597224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45953.410931597224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45953.410931597224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45953.410931597224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45953.410931597224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45953.410931597224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45953.410931597224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45953.410931597224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45953.410931597224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45953.410931597224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45953.410931597224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45953.410931597224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45953.410931597224</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2025-10-23T06:51:58Z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